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gEH3uI1mcWXXgAmwo5jeKXKAcAOQ=="/>
    </ext>
  </extLst>
</workbook>
</file>

<file path=xl/calcChain.xml><?xml version="1.0" encoding="utf-8"?>
<calcChain xmlns="http://schemas.openxmlformats.org/spreadsheetml/2006/main">
  <c r="K170" i="1" l="1"/>
  <c r="J170" i="1"/>
  <c r="I170" i="1"/>
  <c r="H168" i="1"/>
  <c r="G168" i="1"/>
  <c r="F168" i="1"/>
  <c r="H167" i="1"/>
  <c r="G167" i="1"/>
  <c r="F167" i="1"/>
  <c r="H166" i="1"/>
  <c r="G166" i="1"/>
  <c r="F166" i="1"/>
  <c r="H165" i="1"/>
  <c r="G165" i="1"/>
  <c r="F165" i="1"/>
  <c r="H164" i="1"/>
  <c r="G164" i="1"/>
  <c r="F164" i="1"/>
  <c r="H163" i="1"/>
  <c r="G163" i="1"/>
  <c r="F163" i="1"/>
  <c r="H162" i="1"/>
  <c r="G162" i="1"/>
  <c r="F162" i="1"/>
  <c r="H161" i="1"/>
  <c r="G161" i="1"/>
  <c r="F161" i="1"/>
  <c r="H160" i="1"/>
  <c r="G160" i="1"/>
  <c r="F160" i="1"/>
  <c r="H159" i="1"/>
  <c r="G159" i="1"/>
  <c r="F159" i="1"/>
  <c r="H158" i="1"/>
  <c r="G158" i="1"/>
  <c r="F158" i="1"/>
  <c r="H157" i="1"/>
  <c r="G157" i="1"/>
  <c r="F157" i="1"/>
  <c r="K155" i="1"/>
  <c r="J155" i="1"/>
  <c r="I155" i="1"/>
  <c r="K154" i="1"/>
  <c r="J154" i="1"/>
  <c r="I154" i="1"/>
  <c r="M150" i="1"/>
  <c r="L150" i="1"/>
  <c r="K150" i="1"/>
  <c r="J150" i="1"/>
  <c r="I150" i="1"/>
  <c r="H148" i="1"/>
  <c r="G148" i="1"/>
  <c r="F148" i="1"/>
  <c r="H147" i="1"/>
  <c r="G147" i="1"/>
  <c r="F147" i="1"/>
  <c r="H146" i="1"/>
  <c r="G146" i="1"/>
  <c r="F146" i="1"/>
  <c r="H145" i="1"/>
  <c r="G145" i="1"/>
  <c r="F145" i="1"/>
  <c r="H144" i="1"/>
  <c r="G144" i="1"/>
  <c r="F144" i="1"/>
  <c r="H143" i="1"/>
  <c r="G143" i="1"/>
  <c r="F143" i="1"/>
  <c r="H142" i="1"/>
  <c r="G142" i="1"/>
  <c r="F142" i="1"/>
  <c r="H141" i="1"/>
  <c r="G141" i="1"/>
  <c r="F141" i="1"/>
  <c r="H140" i="1"/>
  <c r="G140" i="1"/>
  <c r="F140" i="1"/>
  <c r="H139" i="1"/>
  <c r="G139" i="1"/>
  <c r="F139" i="1"/>
  <c r="H138" i="1"/>
  <c r="G138" i="1"/>
  <c r="F138" i="1"/>
  <c r="H137" i="1"/>
  <c r="G137" i="1"/>
  <c r="F137" i="1"/>
  <c r="M135" i="1"/>
  <c r="L135" i="1"/>
  <c r="K135" i="1"/>
  <c r="J135" i="1"/>
  <c r="I135" i="1"/>
  <c r="M134" i="1"/>
  <c r="L134" i="1"/>
  <c r="K134" i="1"/>
  <c r="J134" i="1"/>
  <c r="I134" i="1"/>
  <c r="M130" i="1"/>
  <c r="L130" i="1"/>
  <c r="K130" i="1"/>
  <c r="J130" i="1"/>
  <c r="I130" i="1"/>
  <c r="H128" i="1"/>
  <c r="G128" i="1"/>
  <c r="F128" i="1"/>
  <c r="H127" i="1"/>
  <c r="G127" i="1"/>
  <c r="F127" i="1"/>
  <c r="H126" i="1"/>
  <c r="G126" i="1"/>
  <c r="F126" i="1"/>
  <c r="H125" i="1"/>
  <c r="G125" i="1"/>
  <c r="F125" i="1"/>
  <c r="H124" i="1"/>
  <c r="G124" i="1"/>
  <c r="F124" i="1"/>
  <c r="H123" i="1"/>
  <c r="G123" i="1"/>
  <c r="F123" i="1"/>
  <c r="H122" i="1"/>
  <c r="G122" i="1"/>
  <c r="F122" i="1"/>
  <c r="H121" i="1"/>
  <c r="G121" i="1"/>
  <c r="F121" i="1"/>
  <c r="H120" i="1"/>
  <c r="G120" i="1"/>
  <c r="F120" i="1"/>
  <c r="H119" i="1"/>
  <c r="G119" i="1"/>
  <c r="F119" i="1"/>
  <c r="H118" i="1"/>
  <c r="G118" i="1"/>
  <c r="F118" i="1"/>
  <c r="H117" i="1"/>
  <c r="G117" i="1"/>
  <c r="F117" i="1"/>
  <c r="M115" i="1"/>
  <c r="L115" i="1"/>
  <c r="K115" i="1"/>
  <c r="J115" i="1"/>
  <c r="I115" i="1"/>
  <c r="M114" i="1"/>
  <c r="L114" i="1"/>
  <c r="K114" i="1"/>
  <c r="J114" i="1"/>
  <c r="I114" i="1"/>
  <c r="M110" i="1"/>
  <c r="L110" i="1"/>
  <c r="K110" i="1"/>
  <c r="J110" i="1"/>
  <c r="I110" i="1"/>
  <c r="H108" i="1"/>
  <c r="G108" i="1"/>
  <c r="F108" i="1"/>
  <c r="H107" i="1"/>
  <c r="G107" i="1"/>
  <c r="F107" i="1"/>
  <c r="H106" i="1"/>
  <c r="G106" i="1"/>
  <c r="F106" i="1"/>
  <c r="H105" i="1"/>
  <c r="G105" i="1"/>
  <c r="F105" i="1"/>
  <c r="H104" i="1"/>
  <c r="G104" i="1"/>
  <c r="F104" i="1"/>
  <c r="H103" i="1"/>
  <c r="G103" i="1"/>
  <c r="F103" i="1"/>
  <c r="H102" i="1"/>
  <c r="G102" i="1"/>
  <c r="F102" i="1"/>
  <c r="H101" i="1"/>
  <c r="G101" i="1"/>
  <c r="F101" i="1"/>
  <c r="H100" i="1"/>
  <c r="G100" i="1"/>
  <c r="F100" i="1"/>
  <c r="H99" i="1"/>
  <c r="G99" i="1"/>
  <c r="F99" i="1"/>
  <c r="H98" i="1"/>
  <c r="G98" i="1"/>
  <c r="F98" i="1"/>
  <c r="H97" i="1"/>
  <c r="G97" i="1"/>
  <c r="F97" i="1"/>
  <c r="B97" i="1"/>
  <c r="M95" i="1"/>
  <c r="L95" i="1"/>
  <c r="K95" i="1"/>
  <c r="J95" i="1"/>
  <c r="I95" i="1"/>
  <c r="M94" i="1"/>
  <c r="L94" i="1"/>
  <c r="K94" i="1"/>
  <c r="J94" i="1"/>
  <c r="I94" i="1"/>
  <c r="M90" i="1"/>
  <c r="L90" i="1"/>
  <c r="K90" i="1"/>
  <c r="J90" i="1"/>
  <c r="I90" i="1"/>
  <c r="H88" i="1"/>
  <c r="G88" i="1"/>
  <c r="F88" i="1"/>
  <c r="H87" i="1"/>
  <c r="G87" i="1"/>
  <c r="F87" i="1"/>
  <c r="H86" i="1"/>
  <c r="G86" i="1"/>
  <c r="F86" i="1"/>
  <c r="H85" i="1"/>
  <c r="G85" i="1"/>
  <c r="F85" i="1"/>
  <c r="H84" i="1"/>
  <c r="G84" i="1"/>
  <c r="F84" i="1"/>
  <c r="H83" i="1"/>
  <c r="G83" i="1"/>
  <c r="F83" i="1"/>
  <c r="H82" i="1"/>
  <c r="G82" i="1"/>
  <c r="F82" i="1"/>
  <c r="H81" i="1"/>
  <c r="G81" i="1"/>
  <c r="F81" i="1"/>
  <c r="H80" i="1"/>
  <c r="G80" i="1"/>
  <c r="F80" i="1"/>
  <c r="H79" i="1"/>
  <c r="G79" i="1"/>
  <c r="F79" i="1"/>
  <c r="H78" i="1"/>
  <c r="G78" i="1"/>
  <c r="F78" i="1"/>
  <c r="H77" i="1"/>
  <c r="G77" i="1"/>
  <c r="F77" i="1"/>
  <c r="C77" i="1"/>
  <c r="M75" i="1"/>
  <c r="L75" i="1"/>
  <c r="K75" i="1"/>
  <c r="J75" i="1"/>
  <c r="I75" i="1"/>
  <c r="M74" i="1"/>
  <c r="L74" i="1"/>
  <c r="K74" i="1"/>
  <c r="J74" i="1"/>
  <c r="I74" i="1"/>
  <c r="M70" i="1"/>
  <c r="L70" i="1"/>
  <c r="K70" i="1"/>
  <c r="J70" i="1"/>
  <c r="I70" i="1"/>
  <c r="H68" i="1"/>
  <c r="G68" i="1"/>
  <c r="F68" i="1"/>
  <c r="H67" i="1"/>
  <c r="G67" i="1"/>
  <c r="F67" i="1"/>
  <c r="H66" i="1"/>
  <c r="G66" i="1"/>
  <c r="F66" i="1"/>
  <c r="H65" i="1"/>
  <c r="G65" i="1"/>
  <c r="F65" i="1"/>
  <c r="H64" i="1"/>
  <c r="G64" i="1"/>
  <c r="F64" i="1"/>
  <c r="H63" i="1"/>
  <c r="G63" i="1"/>
  <c r="F63" i="1"/>
  <c r="H62" i="1"/>
  <c r="G62" i="1"/>
  <c r="F62" i="1"/>
  <c r="H61" i="1"/>
  <c r="G61" i="1"/>
  <c r="F61" i="1"/>
  <c r="H60" i="1"/>
  <c r="G60" i="1"/>
  <c r="F60" i="1"/>
  <c r="H59" i="1"/>
  <c r="G59" i="1"/>
  <c r="F59" i="1"/>
  <c r="H58" i="1"/>
  <c r="G58" i="1"/>
  <c r="F58" i="1"/>
  <c r="H57" i="1"/>
  <c r="G57" i="1"/>
  <c r="F57" i="1"/>
  <c r="B57" i="1"/>
  <c r="M55" i="1"/>
  <c r="L55" i="1"/>
  <c r="K55" i="1"/>
  <c r="J55" i="1"/>
  <c r="I55" i="1"/>
  <c r="M54" i="1"/>
  <c r="L54" i="1"/>
  <c r="K54" i="1"/>
  <c r="J54" i="1"/>
  <c r="I54" i="1"/>
  <c r="M50" i="1"/>
  <c r="L50" i="1"/>
  <c r="K50" i="1"/>
  <c r="J50" i="1"/>
  <c r="I50" i="1"/>
  <c r="H48" i="1"/>
  <c r="G48" i="1"/>
  <c r="F48" i="1"/>
  <c r="H47" i="1"/>
  <c r="G47" i="1"/>
  <c r="F47" i="1"/>
  <c r="H46" i="1"/>
  <c r="G46" i="1"/>
  <c r="F46" i="1"/>
  <c r="H45" i="1"/>
  <c r="G45" i="1"/>
  <c r="F45" i="1"/>
  <c r="H44" i="1"/>
  <c r="G44" i="1"/>
  <c r="F44" i="1"/>
  <c r="H43" i="1"/>
  <c r="G43" i="1"/>
  <c r="F43" i="1"/>
  <c r="H42" i="1"/>
  <c r="G42" i="1"/>
  <c r="F42" i="1"/>
  <c r="H41" i="1"/>
  <c r="G41" i="1"/>
  <c r="F41" i="1"/>
  <c r="H40" i="1"/>
  <c r="G40" i="1"/>
  <c r="F40" i="1"/>
  <c r="H39" i="1"/>
  <c r="G39" i="1"/>
  <c r="F39" i="1"/>
  <c r="H38" i="1"/>
  <c r="G38" i="1"/>
  <c r="F38" i="1"/>
  <c r="H37" i="1"/>
  <c r="G37" i="1"/>
  <c r="F37" i="1"/>
  <c r="E37" i="1"/>
  <c r="A37" i="1"/>
  <c r="M35" i="1"/>
  <c r="L35" i="1"/>
  <c r="K35" i="1"/>
  <c r="J35" i="1"/>
  <c r="I35" i="1"/>
  <c r="M34" i="1"/>
  <c r="L34" i="1"/>
  <c r="K34" i="1"/>
  <c r="J34" i="1"/>
  <c r="I34" i="1"/>
  <c r="M30" i="1"/>
  <c r="L30" i="1"/>
  <c r="K30" i="1"/>
  <c r="J30" i="1"/>
  <c r="I30" i="1"/>
  <c r="O18" i="1"/>
  <c r="A18" i="1" s="1"/>
  <c r="C18" i="1"/>
  <c r="R17" i="1"/>
  <c r="O17" i="1"/>
  <c r="D57" i="1" s="1"/>
  <c r="D17" i="1"/>
  <c r="C17" i="1"/>
  <c r="B17" i="1"/>
  <c r="A17" i="1"/>
  <c r="M15" i="1"/>
  <c r="L15" i="1"/>
  <c r="K15" i="1"/>
  <c r="J15" i="1"/>
  <c r="I15" i="1"/>
  <c r="M14" i="1"/>
  <c r="L14" i="1"/>
  <c r="K14" i="1"/>
  <c r="J14" i="1"/>
  <c r="I14" i="1"/>
  <c r="B18" i="1" l="1"/>
  <c r="B19" i="1" s="1"/>
  <c r="A38" i="1"/>
  <c r="A39" i="1" s="1"/>
  <c r="C78" i="1"/>
  <c r="C79" i="1" s="1"/>
  <c r="B98" i="1"/>
  <c r="B99" i="1" s="1"/>
  <c r="O19" i="1"/>
  <c r="R18" i="1"/>
  <c r="D18" i="1"/>
  <c r="D19" i="1" s="1"/>
  <c r="D58" i="1"/>
  <c r="D59" i="1" s="1"/>
  <c r="S18" i="1"/>
  <c r="E38" i="1"/>
  <c r="E39" i="1" s="1"/>
  <c r="B58" i="1"/>
  <c r="B59" i="1" s="1"/>
  <c r="E17" i="1"/>
  <c r="E18" i="1" s="1"/>
  <c r="E19" i="1" s="1"/>
  <c r="S17" i="1"/>
  <c r="B37" i="1"/>
  <c r="B38" i="1" s="1"/>
  <c r="B39" i="1" s="1"/>
  <c r="C57" i="1"/>
  <c r="C58" i="1" s="1"/>
  <c r="C59" i="1" s="1"/>
  <c r="E77" i="1"/>
  <c r="E78" i="1" s="1"/>
  <c r="E79" i="1" s="1"/>
  <c r="C37" i="1"/>
  <c r="C38" i="1" s="1"/>
  <c r="C39" i="1" s="1"/>
  <c r="E137" i="1"/>
  <c r="E138" i="1" s="1"/>
  <c r="E139" i="1" s="1"/>
  <c r="A137" i="1"/>
  <c r="A138" i="1" s="1"/>
  <c r="A139" i="1" s="1"/>
  <c r="D117" i="1"/>
  <c r="D118" i="1" s="1"/>
  <c r="D119" i="1" s="1"/>
  <c r="C157" i="1"/>
  <c r="C158" i="1" s="1"/>
  <c r="C159" i="1" s="1"/>
  <c r="D137" i="1"/>
  <c r="D138" i="1" s="1"/>
  <c r="D139" i="1" s="1"/>
  <c r="C117" i="1"/>
  <c r="C118" i="1" s="1"/>
  <c r="C119" i="1" s="1"/>
  <c r="B157" i="1"/>
  <c r="B158" i="1" s="1"/>
  <c r="B159" i="1" s="1"/>
  <c r="C137" i="1"/>
  <c r="C138" i="1" s="1"/>
  <c r="C139" i="1" s="1"/>
  <c r="B117" i="1"/>
  <c r="B118" i="1" s="1"/>
  <c r="B119" i="1" s="1"/>
  <c r="A157" i="1"/>
  <c r="A158" i="1" s="1"/>
  <c r="A159" i="1" s="1"/>
  <c r="B137" i="1"/>
  <c r="B138" i="1" s="1"/>
  <c r="B139" i="1" s="1"/>
  <c r="E117" i="1"/>
  <c r="E118" i="1" s="1"/>
  <c r="E119" i="1" s="1"/>
  <c r="E97" i="1"/>
  <c r="E98" i="1" s="1"/>
  <c r="E99" i="1" s="1"/>
  <c r="A97" i="1"/>
  <c r="A98" i="1" s="1"/>
  <c r="A99" i="1" s="1"/>
  <c r="D77" i="1"/>
  <c r="D78" i="1" s="1"/>
  <c r="D79" i="1" s="1"/>
  <c r="A117" i="1"/>
  <c r="A118" i="1" s="1"/>
  <c r="A119" i="1" s="1"/>
  <c r="D97" i="1"/>
  <c r="D98" i="1" s="1"/>
  <c r="D99" i="1" s="1"/>
  <c r="C97" i="1"/>
  <c r="C98" i="1" s="1"/>
  <c r="C99" i="1" s="1"/>
  <c r="B77" i="1"/>
  <c r="B78" i="1" s="1"/>
  <c r="B79" i="1" s="1"/>
  <c r="D37" i="1"/>
  <c r="D38" i="1" s="1"/>
  <c r="D39" i="1" s="1"/>
  <c r="A57" i="1"/>
  <c r="A58" i="1" s="1"/>
  <c r="A59" i="1" s="1"/>
  <c r="E57" i="1"/>
  <c r="E58" i="1" s="1"/>
  <c r="E59" i="1" s="1"/>
  <c r="A77" i="1"/>
  <c r="A78" i="1" s="1"/>
  <c r="A79" i="1" s="1"/>
  <c r="S19" i="1" l="1"/>
  <c r="O20" i="1"/>
  <c r="E80" i="1" s="1"/>
  <c r="R19" i="1"/>
  <c r="C19" i="1"/>
  <c r="C20" i="1" s="1"/>
  <c r="B80" i="1"/>
  <c r="D120" i="1"/>
  <c r="E20" i="1"/>
  <c r="D60" i="1"/>
  <c r="B100" i="1"/>
  <c r="B20" i="1"/>
  <c r="A80" i="1"/>
  <c r="B160" i="1"/>
  <c r="C100" i="1"/>
  <c r="A100" i="1"/>
  <c r="A160" i="1"/>
  <c r="C120" i="1"/>
  <c r="A140" i="1"/>
  <c r="C60" i="1"/>
  <c r="B60" i="1"/>
  <c r="D20" i="1"/>
  <c r="C80" i="1"/>
  <c r="A19" i="1"/>
  <c r="A20" i="1" s="1"/>
  <c r="C101" i="1" l="1"/>
  <c r="E120" i="1"/>
  <c r="E60" i="1"/>
  <c r="E61" i="1" s="1"/>
  <c r="B40" i="1"/>
  <c r="E100" i="1"/>
  <c r="B161" i="1"/>
  <c r="C40" i="1"/>
  <c r="A120" i="1"/>
  <c r="A121" i="1" s="1"/>
  <c r="B140" i="1"/>
  <c r="E140" i="1"/>
  <c r="A60" i="1"/>
  <c r="D21" i="1"/>
  <c r="E21" i="1"/>
  <c r="C160" i="1"/>
  <c r="D40" i="1"/>
  <c r="A40" i="1"/>
  <c r="D140" i="1"/>
  <c r="D141" i="1" s="1"/>
  <c r="B21" i="1"/>
  <c r="O21" i="1"/>
  <c r="A141" i="1" s="1"/>
  <c r="R20" i="1"/>
  <c r="S20" i="1"/>
  <c r="C140" i="1"/>
  <c r="C141" i="1" s="1"/>
  <c r="D100" i="1"/>
  <c r="D101" i="1" s="1"/>
  <c r="E40" i="1"/>
  <c r="E41" i="1" s="1"/>
  <c r="B120" i="1"/>
  <c r="B121" i="1" s="1"/>
  <c r="D80" i="1"/>
  <c r="D81" i="1" s="1"/>
  <c r="E22" i="1" l="1"/>
  <c r="A101" i="1"/>
  <c r="A41" i="1"/>
  <c r="A42" i="1" s="1"/>
  <c r="A81" i="1"/>
  <c r="A61" i="1"/>
  <c r="C41" i="1"/>
  <c r="C121" i="1"/>
  <c r="C122" i="1" s="1"/>
  <c r="E121" i="1"/>
  <c r="B162" i="1"/>
  <c r="S21" i="1"/>
  <c r="R21" i="1"/>
  <c r="O22" i="1"/>
  <c r="C61" i="1"/>
  <c r="D41" i="1"/>
  <c r="D42" i="1" s="1"/>
  <c r="A161" i="1"/>
  <c r="A162" i="1" s="1"/>
  <c r="E141" i="1"/>
  <c r="E142" i="1" s="1"/>
  <c r="C21" i="1"/>
  <c r="C22" i="1" s="1"/>
  <c r="E101" i="1"/>
  <c r="E102" i="1" s="1"/>
  <c r="B81" i="1"/>
  <c r="B82" i="1" s="1"/>
  <c r="C81" i="1"/>
  <c r="C82" i="1" s="1"/>
  <c r="D142" i="1"/>
  <c r="D22" i="1"/>
  <c r="D82" i="1"/>
  <c r="C142" i="1"/>
  <c r="D121" i="1"/>
  <c r="D122" i="1" s="1"/>
  <c r="A21" i="1"/>
  <c r="A22" i="1" s="1"/>
  <c r="C161" i="1"/>
  <c r="C162" i="1" s="1"/>
  <c r="B61" i="1"/>
  <c r="B62" i="1" s="1"/>
  <c r="B141" i="1"/>
  <c r="B142" i="1" s="1"/>
  <c r="D61" i="1"/>
  <c r="D62" i="1" s="1"/>
  <c r="B41" i="1"/>
  <c r="B42" i="1" s="1"/>
  <c r="B101" i="1"/>
  <c r="B102" i="1" s="1"/>
  <c r="E81" i="1"/>
  <c r="E82" i="1" s="1"/>
  <c r="B103" i="1" l="1"/>
  <c r="E143" i="1"/>
  <c r="O23" i="1"/>
  <c r="R22" i="1"/>
  <c r="S22" i="1"/>
  <c r="C102" i="1"/>
  <c r="C103" i="1" s="1"/>
  <c r="E122" i="1"/>
  <c r="E123" i="1" s="1"/>
  <c r="A82" i="1"/>
  <c r="A83" i="1" s="1"/>
  <c r="E62" i="1"/>
  <c r="E63" i="1" s="1"/>
  <c r="C163" i="1"/>
  <c r="D83" i="1"/>
  <c r="C123" i="1"/>
  <c r="D63" i="1"/>
  <c r="A23" i="1"/>
  <c r="D23" i="1"/>
  <c r="E103" i="1"/>
  <c r="D43" i="1"/>
  <c r="A122" i="1"/>
  <c r="A123" i="1" s="1"/>
  <c r="C42" i="1"/>
  <c r="C43" i="1" s="1"/>
  <c r="A102" i="1"/>
  <c r="A103" i="1" s="1"/>
  <c r="B22" i="1"/>
  <c r="B23" i="1" s="1"/>
  <c r="B43" i="1"/>
  <c r="A163" i="1"/>
  <c r="B163" i="1"/>
  <c r="E23" i="1"/>
  <c r="E83" i="1"/>
  <c r="B143" i="1"/>
  <c r="D123" i="1"/>
  <c r="D143" i="1"/>
  <c r="C23" i="1"/>
  <c r="C62" i="1"/>
  <c r="C63" i="1" s="1"/>
  <c r="D102" i="1"/>
  <c r="D103" i="1" s="1"/>
  <c r="B122" i="1"/>
  <c r="B123" i="1" s="1"/>
  <c r="A62" i="1"/>
  <c r="A63" i="1" s="1"/>
  <c r="E42" i="1"/>
  <c r="E43" i="1" s="1"/>
  <c r="A142" i="1"/>
  <c r="A143" i="1" s="1"/>
  <c r="E144" i="1" l="1"/>
  <c r="A164" i="1"/>
  <c r="E124" i="1"/>
  <c r="S23" i="1"/>
  <c r="R23" i="1"/>
  <c r="O24" i="1"/>
  <c r="E44" i="1" s="1"/>
  <c r="B63" i="1"/>
  <c r="B64" i="1" s="1"/>
  <c r="C104" i="1"/>
  <c r="B104" i="1"/>
  <c r="E24" i="1"/>
  <c r="B24" i="1"/>
  <c r="E64" i="1"/>
  <c r="C83" i="1"/>
  <c r="C84" i="1" s="1"/>
  <c r="A43" i="1"/>
  <c r="E84" i="1"/>
  <c r="A24" i="1"/>
  <c r="D124" i="1"/>
  <c r="B164" i="1"/>
  <c r="C124" i="1"/>
  <c r="A84" i="1"/>
  <c r="C143" i="1"/>
  <c r="C144" i="1" s="1"/>
  <c r="B83" i="1"/>
  <c r="C85" i="1" l="1"/>
  <c r="B65" i="1"/>
  <c r="E65" i="1"/>
  <c r="C145" i="1"/>
  <c r="A104" i="1"/>
  <c r="A144" i="1"/>
  <c r="A44" i="1"/>
  <c r="A45" i="1" s="1"/>
  <c r="D44" i="1"/>
  <c r="D45" i="1" s="1"/>
  <c r="B124" i="1"/>
  <c r="C24" i="1"/>
  <c r="C44" i="1"/>
  <c r="C45" i="1" s="1"/>
  <c r="B165" i="1"/>
  <c r="B105" i="1"/>
  <c r="E125" i="1"/>
  <c r="E85" i="1"/>
  <c r="E25" i="1"/>
  <c r="O25" i="1"/>
  <c r="R24" i="1"/>
  <c r="S24" i="1"/>
  <c r="D84" i="1"/>
  <c r="B144" i="1"/>
  <c r="B145" i="1" s="1"/>
  <c r="C164" i="1"/>
  <c r="C165" i="1" s="1"/>
  <c r="B84" i="1"/>
  <c r="B85" i="1" s="1"/>
  <c r="E104" i="1"/>
  <c r="D104" i="1"/>
  <c r="D105" i="1" s="1"/>
  <c r="A64" i="1"/>
  <c r="A65" i="1" s="1"/>
  <c r="D64" i="1"/>
  <c r="D65" i="1" s="1"/>
  <c r="D144" i="1"/>
  <c r="B44" i="1"/>
  <c r="B45" i="1" s="1"/>
  <c r="D24" i="1"/>
  <c r="D25" i="1" s="1"/>
  <c r="C64" i="1"/>
  <c r="C65" i="1" s="1"/>
  <c r="A124" i="1"/>
  <c r="S25" i="1" l="1"/>
  <c r="O26" i="1"/>
  <c r="B86" i="1" s="1"/>
  <c r="R25" i="1"/>
  <c r="C125" i="1"/>
  <c r="C126" i="1" s="1"/>
  <c r="B25" i="1"/>
  <c r="B26" i="1" s="1"/>
  <c r="C25" i="1"/>
  <c r="C26" i="1" s="1"/>
  <c r="A145" i="1"/>
  <c r="A146" i="1" s="1"/>
  <c r="D125" i="1"/>
  <c r="D126" i="1" s="1"/>
  <c r="A85" i="1"/>
  <c r="A86" i="1" s="1"/>
  <c r="A125" i="1"/>
  <c r="A126" i="1" s="1"/>
  <c r="D145" i="1"/>
  <c r="D146" i="1" s="1"/>
  <c r="E105" i="1"/>
  <c r="E106" i="1" s="1"/>
  <c r="D85" i="1"/>
  <c r="D86" i="1" s="1"/>
  <c r="C105" i="1"/>
  <c r="C106" i="1" s="1"/>
  <c r="A165" i="1"/>
  <c r="A166" i="1" s="1"/>
  <c r="A25" i="1"/>
  <c r="A26" i="1" s="1"/>
  <c r="B125" i="1"/>
  <c r="B126" i="1" s="1"/>
  <c r="A105" i="1"/>
  <c r="A106" i="1" s="1"/>
  <c r="E145" i="1"/>
  <c r="E146" i="1" s="1"/>
  <c r="E45" i="1"/>
  <c r="E46" i="1" s="1"/>
  <c r="E147" i="1" l="1"/>
  <c r="D106" i="1"/>
  <c r="D107" i="1" s="1"/>
  <c r="A46" i="1"/>
  <c r="C166" i="1"/>
  <c r="D46" i="1"/>
  <c r="A107" i="1"/>
  <c r="S26" i="1"/>
  <c r="O27" i="1"/>
  <c r="D147" i="1" s="1"/>
  <c r="R26" i="1"/>
  <c r="B46" i="1"/>
  <c r="C46" i="1"/>
  <c r="C47" i="1" s="1"/>
  <c r="A66" i="1"/>
  <c r="A67" i="1" s="1"/>
  <c r="E26" i="1"/>
  <c r="E27" i="1" s="1"/>
  <c r="E126" i="1"/>
  <c r="E127" i="1" s="1"/>
  <c r="B127" i="1"/>
  <c r="D87" i="1"/>
  <c r="A87" i="1"/>
  <c r="B27" i="1"/>
  <c r="C86" i="1"/>
  <c r="C87" i="1" s="1"/>
  <c r="B106" i="1"/>
  <c r="B107" i="1" s="1"/>
  <c r="D26" i="1"/>
  <c r="D27" i="1" s="1"/>
  <c r="C66" i="1"/>
  <c r="C67" i="1" s="1"/>
  <c r="C146" i="1"/>
  <c r="C147" i="1" s="1"/>
  <c r="E47" i="1"/>
  <c r="A27" i="1"/>
  <c r="E107" i="1"/>
  <c r="D127" i="1"/>
  <c r="C127" i="1"/>
  <c r="B146" i="1"/>
  <c r="B147" i="1" s="1"/>
  <c r="E66" i="1"/>
  <c r="E67" i="1" s="1"/>
  <c r="E86" i="1"/>
  <c r="E87" i="1" s="1"/>
  <c r="B66" i="1"/>
  <c r="B67" i="1" s="1"/>
  <c r="B166" i="1"/>
  <c r="B167" i="1" s="1"/>
  <c r="D66" i="1"/>
  <c r="D67" i="1" s="1"/>
  <c r="A127" i="1" l="1"/>
  <c r="C167" i="1"/>
  <c r="C168" i="1" s="1"/>
  <c r="S27" i="1"/>
  <c r="R27" i="1"/>
  <c r="O28" i="1"/>
  <c r="C148" i="1" s="1"/>
  <c r="C107" i="1"/>
  <c r="A47" i="1"/>
  <c r="A167" i="1"/>
  <c r="E88" i="1"/>
  <c r="E68" i="1"/>
  <c r="E128" i="1"/>
  <c r="B47" i="1"/>
  <c r="C27" i="1"/>
  <c r="D47" i="1"/>
  <c r="A147" i="1"/>
  <c r="A148" i="1" s="1"/>
  <c r="B87" i="1"/>
  <c r="D48" i="1" l="1"/>
  <c r="B28" i="1"/>
  <c r="D68" i="1"/>
  <c r="A128" i="1"/>
  <c r="B128" i="1"/>
  <c r="C28" i="1"/>
  <c r="C68" i="1"/>
  <c r="D108" i="1"/>
  <c r="A48" i="1"/>
  <c r="E48" i="1"/>
  <c r="C48" i="1"/>
  <c r="E28" i="1"/>
  <c r="B148" i="1"/>
  <c r="K147" i="1"/>
  <c r="K146" i="1" s="1"/>
  <c r="K145" i="1" s="1"/>
  <c r="K144" i="1" s="1"/>
  <c r="K143" i="1" s="1"/>
  <c r="K142" i="1" s="1"/>
  <c r="K141" i="1" s="1"/>
  <c r="K140" i="1" s="1"/>
  <c r="K139" i="1" s="1"/>
  <c r="K138" i="1" s="1"/>
  <c r="K137" i="1" s="1"/>
  <c r="K136" i="1" s="1"/>
  <c r="J127" i="1"/>
  <c r="J126" i="1" s="1"/>
  <c r="J125" i="1" s="1"/>
  <c r="J124" i="1" s="1"/>
  <c r="J123" i="1" s="1"/>
  <c r="J122" i="1" s="1"/>
  <c r="J121" i="1" s="1"/>
  <c r="J120" i="1" s="1"/>
  <c r="J119" i="1" s="1"/>
  <c r="J118" i="1" s="1"/>
  <c r="J117" i="1" s="1"/>
  <c r="J116" i="1" s="1"/>
  <c r="M107" i="1"/>
  <c r="M106" i="1" s="1"/>
  <c r="M105" i="1" s="1"/>
  <c r="M104" i="1" s="1"/>
  <c r="M103" i="1" s="1"/>
  <c r="M102" i="1" s="1"/>
  <c r="M101" i="1" s="1"/>
  <c r="M100" i="1" s="1"/>
  <c r="M99" i="1" s="1"/>
  <c r="M98" i="1" s="1"/>
  <c r="M97" i="1" s="1"/>
  <c r="M96" i="1" s="1"/>
  <c r="I107" i="1"/>
  <c r="I106" i="1" s="1"/>
  <c r="I105" i="1" s="1"/>
  <c r="I104" i="1" s="1"/>
  <c r="I103" i="1" s="1"/>
  <c r="I102" i="1" s="1"/>
  <c r="I101" i="1" s="1"/>
  <c r="I100" i="1" s="1"/>
  <c r="I99" i="1" s="1"/>
  <c r="I98" i="1" s="1"/>
  <c r="I97" i="1" s="1"/>
  <c r="I96" i="1" s="1"/>
  <c r="K167" i="1"/>
  <c r="K166" i="1" s="1"/>
  <c r="K165" i="1" s="1"/>
  <c r="K164" i="1" s="1"/>
  <c r="K163" i="1" s="1"/>
  <c r="K162" i="1" s="1"/>
  <c r="K161" i="1" s="1"/>
  <c r="K160" i="1" s="1"/>
  <c r="K159" i="1" s="1"/>
  <c r="K158" i="1" s="1"/>
  <c r="K157" i="1" s="1"/>
  <c r="K156" i="1" s="1"/>
  <c r="J147" i="1"/>
  <c r="J146" i="1" s="1"/>
  <c r="J145" i="1" s="1"/>
  <c r="J144" i="1" s="1"/>
  <c r="J143" i="1" s="1"/>
  <c r="J142" i="1" s="1"/>
  <c r="J141" i="1" s="1"/>
  <c r="J140" i="1" s="1"/>
  <c r="J139" i="1" s="1"/>
  <c r="J138" i="1" s="1"/>
  <c r="J137" i="1" s="1"/>
  <c r="J136" i="1" s="1"/>
  <c r="M127" i="1"/>
  <c r="M126" i="1" s="1"/>
  <c r="M125" i="1" s="1"/>
  <c r="M124" i="1" s="1"/>
  <c r="M123" i="1" s="1"/>
  <c r="M122" i="1" s="1"/>
  <c r="M121" i="1" s="1"/>
  <c r="M120" i="1" s="1"/>
  <c r="M119" i="1" s="1"/>
  <c r="M118" i="1" s="1"/>
  <c r="M117" i="1" s="1"/>
  <c r="M116" i="1" s="1"/>
  <c r="I127" i="1"/>
  <c r="I126" i="1" s="1"/>
  <c r="I125" i="1" s="1"/>
  <c r="I124" i="1" s="1"/>
  <c r="I123" i="1" s="1"/>
  <c r="I122" i="1" s="1"/>
  <c r="I121" i="1" s="1"/>
  <c r="I120" i="1" s="1"/>
  <c r="I119" i="1" s="1"/>
  <c r="I118" i="1" s="1"/>
  <c r="I117" i="1" s="1"/>
  <c r="I116" i="1" s="1"/>
  <c r="L107" i="1"/>
  <c r="L106" i="1" s="1"/>
  <c r="L105" i="1" s="1"/>
  <c r="L104" i="1" s="1"/>
  <c r="L103" i="1" s="1"/>
  <c r="L102" i="1" s="1"/>
  <c r="L101" i="1" s="1"/>
  <c r="L100" i="1" s="1"/>
  <c r="L99" i="1" s="1"/>
  <c r="L98" i="1" s="1"/>
  <c r="L97" i="1" s="1"/>
  <c r="L96" i="1" s="1"/>
  <c r="J167" i="1"/>
  <c r="J166" i="1" s="1"/>
  <c r="J165" i="1" s="1"/>
  <c r="J164" i="1" s="1"/>
  <c r="J163" i="1" s="1"/>
  <c r="J162" i="1" s="1"/>
  <c r="J161" i="1" s="1"/>
  <c r="J160" i="1" s="1"/>
  <c r="J159" i="1" s="1"/>
  <c r="J158" i="1" s="1"/>
  <c r="J157" i="1" s="1"/>
  <c r="J156" i="1" s="1"/>
  <c r="M147" i="1"/>
  <c r="M146" i="1" s="1"/>
  <c r="M145" i="1" s="1"/>
  <c r="M144" i="1" s="1"/>
  <c r="M143" i="1" s="1"/>
  <c r="M142" i="1" s="1"/>
  <c r="M141" i="1" s="1"/>
  <c r="M140" i="1" s="1"/>
  <c r="M139" i="1" s="1"/>
  <c r="M138" i="1" s="1"/>
  <c r="M137" i="1" s="1"/>
  <c r="M136" i="1" s="1"/>
  <c r="I147" i="1"/>
  <c r="I146" i="1" s="1"/>
  <c r="I145" i="1" s="1"/>
  <c r="I144" i="1" s="1"/>
  <c r="I143" i="1" s="1"/>
  <c r="I142" i="1" s="1"/>
  <c r="I141" i="1" s="1"/>
  <c r="I140" i="1" s="1"/>
  <c r="I139" i="1" s="1"/>
  <c r="I138" i="1" s="1"/>
  <c r="I137" i="1" s="1"/>
  <c r="I136" i="1" s="1"/>
  <c r="L127" i="1"/>
  <c r="L126" i="1" s="1"/>
  <c r="L125" i="1" s="1"/>
  <c r="L124" i="1" s="1"/>
  <c r="L123" i="1" s="1"/>
  <c r="L122" i="1" s="1"/>
  <c r="L121" i="1" s="1"/>
  <c r="L120" i="1" s="1"/>
  <c r="L119" i="1" s="1"/>
  <c r="L118" i="1" s="1"/>
  <c r="L117" i="1" s="1"/>
  <c r="L116" i="1" s="1"/>
  <c r="K107" i="1"/>
  <c r="K106" i="1" s="1"/>
  <c r="K105" i="1" s="1"/>
  <c r="K104" i="1" s="1"/>
  <c r="K103" i="1" s="1"/>
  <c r="K102" i="1" s="1"/>
  <c r="K101" i="1" s="1"/>
  <c r="K100" i="1" s="1"/>
  <c r="K99" i="1" s="1"/>
  <c r="K98" i="1" s="1"/>
  <c r="K97" i="1" s="1"/>
  <c r="K96" i="1" s="1"/>
  <c r="L147" i="1"/>
  <c r="L146" i="1" s="1"/>
  <c r="L145" i="1" s="1"/>
  <c r="L144" i="1" s="1"/>
  <c r="L143" i="1" s="1"/>
  <c r="L142" i="1" s="1"/>
  <c r="L141" i="1" s="1"/>
  <c r="L140" i="1" s="1"/>
  <c r="L139" i="1" s="1"/>
  <c r="L138" i="1" s="1"/>
  <c r="L137" i="1" s="1"/>
  <c r="L136" i="1" s="1"/>
  <c r="J87" i="1"/>
  <c r="J86" i="1" s="1"/>
  <c r="J85" i="1" s="1"/>
  <c r="J84" i="1" s="1"/>
  <c r="J83" i="1" s="1"/>
  <c r="J82" i="1" s="1"/>
  <c r="J81" i="1" s="1"/>
  <c r="J80" i="1" s="1"/>
  <c r="J79" i="1" s="1"/>
  <c r="J78" i="1" s="1"/>
  <c r="J77" i="1" s="1"/>
  <c r="J76" i="1" s="1"/>
  <c r="M67" i="1"/>
  <c r="M66" i="1" s="1"/>
  <c r="M65" i="1" s="1"/>
  <c r="M64" i="1" s="1"/>
  <c r="M63" i="1" s="1"/>
  <c r="M62" i="1" s="1"/>
  <c r="M61" i="1" s="1"/>
  <c r="M60" i="1" s="1"/>
  <c r="M59" i="1" s="1"/>
  <c r="M58" i="1" s="1"/>
  <c r="M57" i="1" s="1"/>
  <c r="M56" i="1" s="1"/>
  <c r="I67" i="1"/>
  <c r="I66" i="1" s="1"/>
  <c r="I65" i="1" s="1"/>
  <c r="I64" i="1" s="1"/>
  <c r="I63" i="1" s="1"/>
  <c r="I62" i="1" s="1"/>
  <c r="I61" i="1" s="1"/>
  <c r="I60" i="1" s="1"/>
  <c r="I59" i="1" s="1"/>
  <c r="I58" i="1" s="1"/>
  <c r="I57" i="1" s="1"/>
  <c r="I56" i="1" s="1"/>
  <c r="K127" i="1"/>
  <c r="K126" i="1" s="1"/>
  <c r="K125" i="1" s="1"/>
  <c r="K124" i="1" s="1"/>
  <c r="K123" i="1" s="1"/>
  <c r="K122" i="1" s="1"/>
  <c r="K121" i="1" s="1"/>
  <c r="K120" i="1" s="1"/>
  <c r="K119" i="1" s="1"/>
  <c r="K118" i="1" s="1"/>
  <c r="K117" i="1" s="1"/>
  <c r="K116" i="1" s="1"/>
  <c r="M87" i="1"/>
  <c r="M86" i="1" s="1"/>
  <c r="M85" i="1" s="1"/>
  <c r="M84" i="1" s="1"/>
  <c r="M83" i="1" s="1"/>
  <c r="M82" i="1" s="1"/>
  <c r="M81" i="1" s="1"/>
  <c r="M80" i="1" s="1"/>
  <c r="M79" i="1" s="1"/>
  <c r="M78" i="1" s="1"/>
  <c r="M77" i="1" s="1"/>
  <c r="M76" i="1" s="1"/>
  <c r="I87" i="1"/>
  <c r="I86" i="1" s="1"/>
  <c r="I85" i="1" s="1"/>
  <c r="I84" i="1" s="1"/>
  <c r="I83" i="1" s="1"/>
  <c r="I82" i="1" s="1"/>
  <c r="I81" i="1" s="1"/>
  <c r="I80" i="1" s="1"/>
  <c r="I79" i="1" s="1"/>
  <c r="I78" i="1" s="1"/>
  <c r="I77" i="1" s="1"/>
  <c r="I76" i="1" s="1"/>
  <c r="L87" i="1"/>
  <c r="L86" i="1" s="1"/>
  <c r="L85" i="1" s="1"/>
  <c r="L84" i="1" s="1"/>
  <c r="L83" i="1" s="1"/>
  <c r="L82" i="1" s="1"/>
  <c r="L81" i="1" s="1"/>
  <c r="L80" i="1" s="1"/>
  <c r="L79" i="1" s="1"/>
  <c r="L78" i="1" s="1"/>
  <c r="L77" i="1" s="1"/>
  <c r="L76" i="1" s="1"/>
  <c r="K67" i="1"/>
  <c r="K66" i="1" s="1"/>
  <c r="K65" i="1" s="1"/>
  <c r="K64" i="1" s="1"/>
  <c r="K63" i="1" s="1"/>
  <c r="K62" i="1" s="1"/>
  <c r="K61" i="1" s="1"/>
  <c r="K60" i="1" s="1"/>
  <c r="K59" i="1" s="1"/>
  <c r="K58" i="1" s="1"/>
  <c r="K57" i="1" s="1"/>
  <c r="K56" i="1" s="1"/>
  <c r="K87" i="1"/>
  <c r="K86" i="1" s="1"/>
  <c r="K85" i="1" s="1"/>
  <c r="K84" i="1" s="1"/>
  <c r="K83" i="1" s="1"/>
  <c r="K82" i="1" s="1"/>
  <c r="K81" i="1" s="1"/>
  <c r="K80" i="1" s="1"/>
  <c r="K79" i="1" s="1"/>
  <c r="K78" i="1" s="1"/>
  <c r="K77" i="1" s="1"/>
  <c r="K76" i="1" s="1"/>
  <c r="L67" i="1"/>
  <c r="L66" i="1" s="1"/>
  <c r="L65" i="1" s="1"/>
  <c r="L64" i="1" s="1"/>
  <c r="L63" i="1" s="1"/>
  <c r="L62" i="1" s="1"/>
  <c r="L61" i="1" s="1"/>
  <c r="L60" i="1" s="1"/>
  <c r="L59" i="1" s="1"/>
  <c r="L58" i="1" s="1"/>
  <c r="L57" i="1" s="1"/>
  <c r="L56" i="1" s="1"/>
  <c r="J47" i="1"/>
  <c r="J46" i="1" s="1"/>
  <c r="J45" i="1" s="1"/>
  <c r="J44" i="1" s="1"/>
  <c r="J43" i="1" s="1"/>
  <c r="J42" i="1" s="1"/>
  <c r="J41" i="1" s="1"/>
  <c r="J40" i="1" s="1"/>
  <c r="J39" i="1" s="1"/>
  <c r="J38" i="1" s="1"/>
  <c r="J37" i="1" s="1"/>
  <c r="J36" i="1" s="1"/>
  <c r="S28" i="1"/>
  <c r="L27" i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J67" i="1"/>
  <c r="J66" i="1" s="1"/>
  <c r="J65" i="1" s="1"/>
  <c r="J64" i="1" s="1"/>
  <c r="J63" i="1" s="1"/>
  <c r="J62" i="1" s="1"/>
  <c r="J61" i="1" s="1"/>
  <c r="J60" i="1" s="1"/>
  <c r="J59" i="1" s="1"/>
  <c r="J58" i="1" s="1"/>
  <c r="J57" i="1" s="1"/>
  <c r="J56" i="1" s="1"/>
  <c r="M47" i="1"/>
  <c r="M46" i="1" s="1"/>
  <c r="M45" i="1" s="1"/>
  <c r="M44" i="1" s="1"/>
  <c r="M43" i="1" s="1"/>
  <c r="M42" i="1" s="1"/>
  <c r="M41" i="1" s="1"/>
  <c r="M40" i="1" s="1"/>
  <c r="M39" i="1" s="1"/>
  <c r="M38" i="1" s="1"/>
  <c r="M37" i="1" s="1"/>
  <c r="M36" i="1" s="1"/>
  <c r="I47" i="1"/>
  <c r="I46" i="1" s="1"/>
  <c r="I45" i="1" s="1"/>
  <c r="I44" i="1" s="1"/>
  <c r="I43" i="1" s="1"/>
  <c r="I42" i="1" s="1"/>
  <c r="I41" i="1" s="1"/>
  <c r="I40" i="1" s="1"/>
  <c r="I39" i="1" s="1"/>
  <c r="I38" i="1" s="1"/>
  <c r="I37" i="1" s="1"/>
  <c r="I36" i="1" s="1"/>
  <c r="R28" i="1"/>
  <c r="K27" i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I167" i="1"/>
  <c r="I166" i="1" s="1"/>
  <c r="I165" i="1" s="1"/>
  <c r="I164" i="1" s="1"/>
  <c r="I163" i="1" s="1"/>
  <c r="I162" i="1" s="1"/>
  <c r="I161" i="1" s="1"/>
  <c r="I160" i="1" s="1"/>
  <c r="I159" i="1" s="1"/>
  <c r="I158" i="1" s="1"/>
  <c r="I157" i="1" s="1"/>
  <c r="I156" i="1" s="1"/>
  <c r="J107" i="1"/>
  <c r="J106" i="1" s="1"/>
  <c r="J105" i="1" s="1"/>
  <c r="J104" i="1" s="1"/>
  <c r="J103" i="1" s="1"/>
  <c r="J102" i="1" s="1"/>
  <c r="J101" i="1" s="1"/>
  <c r="J100" i="1" s="1"/>
  <c r="J99" i="1" s="1"/>
  <c r="J98" i="1" s="1"/>
  <c r="J97" i="1" s="1"/>
  <c r="J96" i="1" s="1"/>
  <c r="L47" i="1"/>
  <c r="L46" i="1" s="1"/>
  <c r="L45" i="1" s="1"/>
  <c r="L44" i="1" s="1"/>
  <c r="L43" i="1" s="1"/>
  <c r="L42" i="1" s="1"/>
  <c r="L41" i="1" s="1"/>
  <c r="L40" i="1" s="1"/>
  <c r="L39" i="1" s="1"/>
  <c r="L38" i="1" s="1"/>
  <c r="L37" i="1" s="1"/>
  <c r="L36" i="1" s="1"/>
  <c r="J27" i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M27" i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27" i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K47" i="1"/>
  <c r="K46" i="1" s="1"/>
  <c r="K45" i="1" s="1"/>
  <c r="K44" i="1" s="1"/>
  <c r="K43" i="1" s="1"/>
  <c r="K42" i="1" s="1"/>
  <c r="K41" i="1" s="1"/>
  <c r="K40" i="1" s="1"/>
  <c r="K39" i="1" s="1"/>
  <c r="K38" i="1" s="1"/>
  <c r="K37" i="1" s="1"/>
  <c r="K36" i="1" s="1"/>
  <c r="D88" i="1"/>
  <c r="B68" i="1"/>
  <c r="D28" i="1"/>
  <c r="E148" i="1"/>
  <c r="A168" i="1"/>
  <c r="B108" i="1"/>
  <c r="A108" i="1"/>
  <c r="A28" i="1"/>
  <c r="B88" i="1"/>
  <c r="B48" i="1"/>
  <c r="E108" i="1"/>
  <c r="C88" i="1"/>
  <c r="C108" i="1"/>
  <c r="A68" i="1"/>
  <c r="C128" i="1"/>
  <c r="D128" i="1"/>
  <c r="A88" i="1"/>
  <c r="B168" i="1"/>
  <c r="D148" i="1"/>
</calcChain>
</file>

<file path=xl/sharedStrings.xml><?xml version="1.0" encoding="utf-8"?>
<sst xmlns="http://schemas.openxmlformats.org/spreadsheetml/2006/main" count="263" uniqueCount="98">
  <si>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</si>
  <si>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</si>
  <si>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</si>
  <si>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</si>
  <si>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</si>
  <si>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</si>
  <si>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</si>
  <si>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</si>
  <si>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</si>
  <si>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</si>
  <si>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</si>
  <si>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</si>
  <si>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</si>
  <si>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</si>
  <si>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</si>
  <si>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</si>
  <si>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</si>
  <si>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</si>
  <si>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</si>
  <si>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</si>
  <si>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</si>
  <si>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</si>
  <si>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</si>
  <si>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</si>
  <si>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</si>
  <si>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</si>
  <si>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</si>
  <si>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Topoloveni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</si>
  <si>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</si>
  <si>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</si>
  <si>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</si>
  <si>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</si>
  <si>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</si>
  <si>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</si>
  <si>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</si>
  <si>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</si>
  <si>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</si>
  <si>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</si>
  <si>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</si>
  <si>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</si>
  <si>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</si>
  <si>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</si>
  <si>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</si>
  <si>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</si>
  <si>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</si>
  <si>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</si>
  <si>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Atg. Astra Tours Dob</t>
  </si>
  <si>
    <t>Valea Mare</t>
  </si>
  <si>
    <t>S</t>
  </si>
  <si>
    <t>Valea Mare IATSA</t>
  </si>
  <si>
    <t>Stefanestii Noi Biserica</t>
  </si>
  <si>
    <t>Izvorani Ramificatie</t>
  </si>
  <si>
    <t>Stefanesti Primarie</t>
  </si>
  <si>
    <t>Viisoara (Stefanesti Crama)</t>
  </si>
  <si>
    <t>Golesti Ramificatie</t>
  </si>
  <si>
    <t>Valeni-Podgoria</t>
  </si>
  <si>
    <t>Vranesti Ramificatie</t>
  </si>
  <si>
    <t>Calinesti Primarie</t>
  </si>
  <si>
    <t>Gorganu Ramificatie</t>
  </si>
  <si>
    <t>Topoloveni</t>
  </si>
  <si>
    <t>1=7</t>
  </si>
  <si>
    <t>1=5</t>
  </si>
  <si>
    <t>C6</t>
  </si>
  <si>
    <t>C7</t>
  </si>
  <si>
    <t>C8</t>
  </si>
  <si>
    <t>C9</t>
  </si>
  <si>
    <t>C10</t>
  </si>
  <si>
    <t xml:space="preserve">Pitesti 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</si>
  <si>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</si>
  <si>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</si>
  <si>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</si>
  <si>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</si>
  <si>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</si>
  <si>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</si>
  <si>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</si>
  <si>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</si>
  <si>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</si>
  <si>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</si>
  <si>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</si>
  <si>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</si>
  <si>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</si>
  <si>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</si>
  <si>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</si>
  <si>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</si>
  <si>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</si>
  <si>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</si>
  <si>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</si>
  <si>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</si>
  <si>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</si>
  <si>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</si>
  <si>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</si>
  <si>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</si>
  <si>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</si>
  <si>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C36</t>
  </si>
  <si>
    <t>C37</t>
  </si>
  <si>
    <t>C38</t>
  </si>
  <si>
    <t>EMITENT,</t>
  </si>
  <si>
    <t>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</si>
</sst>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b/>
      <sz val="10"/>
      <color theme="1"/>
      <name val="Arial"/>
    </font>
    <font>
      <sz val="10"/>
      <color theme="1"/>
      <name val="Arial"/>
    </font>
    <font>
      <sz val="11"/>
      <color rgb="FF9C65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3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5" xfId="0" applyFont="1" applyBorder="1" applyAlignment="1"/>
    <xf numFmtId="0" fontId="6" fillId="0" borderId="5" xfId="0" applyFont="1" applyBorder="1" applyAlignment="1">
      <alignment horizontal="center"/>
    </xf>
    <xf numFmtId="0" fontId="6" fillId="0" borderId="0" xfId="0" applyFont="1"/>
    <xf numFmtId="0" fontId="3" fillId="0" borderId="5" xfId="0" applyFont="1" applyBorder="1" applyAlignment="1"/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7" xfId="0" applyFont="1" applyBorder="1" applyAlignment="1"/>
    <xf numFmtId="0" fontId="6" fillId="0" borderId="8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3" fillId="0" borderId="10" xfId="0" applyFont="1" applyBorder="1" applyAlignment="1"/>
    <xf numFmtId="0" fontId="6" fillId="2" borderId="11" xfId="0" applyFont="1" applyFill="1" applyBorder="1" applyAlignment="1">
      <alignment horizontal="center"/>
    </xf>
    <xf numFmtId="20" fontId="8" fillId="0" borderId="6" xfId="0" applyNumberFormat="1" applyFont="1" applyBorder="1" applyAlignment="1">
      <alignment horizontal="center"/>
    </xf>
    <xf numFmtId="20" fontId="8" fillId="0" borderId="7" xfId="0" applyNumberFormat="1" applyFont="1" applyBorder="1" applyAlignment="1">
      <alignment horizontal="center"/>
    </xf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0" fontId="1" fillId="0" borderId="7" xfId="0" applyFont="1" applyBorder="1" applyAlignment="1">
      <alignment wrapText="1"/>
    </xf>
    <xf numFmtId="20" fontId="9" fillId="0" borderId="7" xfId="0" applyNumberFormat="1" applyFont="1" applyBorder="1" applyAlignment="1">
      <alignment horizontal="center"/>
    </xf>
    <xf numFmtId="20" fontId="9" fillId="0" borderId="8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0" fontId="1" fillId="0" borderId="0" xfId="0" applyFont="1" applyAlignment="1">
      <alignment wrapText="1"/>
    </xf>
    <xf numFmtId="20" fontId="9" fillId="0" borderId="12" xfId="0" applyNumberFormat="1" applyFont="1" applyBorder="1" applyAlignment="1">
      <alignment horizontal="center"/>
    </xf>
    <xf numFmtId="20" fontId="9" fillId="0" borderId="13" xfId="0" applyNumberFormat="1" applyFont="1" applyBorder="1" applyAlignment="1">
      <alignment horizontal="center"/>
    </xf>
    <xf numFmtId="0" fontId="1" fillId="0" borderId="13" xfId="0" applyFont="1" applyBorder="1" applyAlignment="1"/>
    <xf numFmtId="0" fontId="1" fillId="0" borderId="13" xfId="0" applyFont="1" applyBorder="1" applyAlignment="1">
      <alignment horizontal="center"/>
    </xf>
    <xf numFmtId="0" fontId="1" fillId="0" borderId="13" xfId="0" applyFont="1" applyBorder="1"/>
    <xf numFmtId="20" fontId="9" fillId="0" borderId="14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1" fillId="0" borderId="13" xfId="0" applyFont="1" applyBorder="1" applyAlignment="1">
      <alignment horizontal="center"/>
    </xf>
    <xf numFmtId="20" fontId="8" fillId="0" borderId="13" xfId="0" applyNumberFormat="1" applyFont="1" applyBorder="1" applyAlignment="1">
      <alignment horizontal="center"/>
    </xf>
    <xf numFmtId="20" fontId="8" fillId="0" borderId="14" xfId="0" applyNumberFormat="1" applyFont="1" applyBorder="1" applyAlignment="1">
      <alignment horizontal="center"/>
    </xf>
    <xf numFmtId="0" fontId="3" fillId="0" borderId="13" xfId="0" applyFont="1" applyBorder="1" applyAlignment="1"/>
    <xf numFmtId="0" fontId="10" fillId="0" borderId="0" xfId="0" applyFont="1"/>
    <xf numFmtId="0" fontId="9" fillId="0" borderId="9" xfId="0" applyFont="1" applyBorder="1" applyAlignment="1">
      <alignment horizontal="center"/>
    </xf>
    <xf numFmtId="20" fontId="9" fillId="0" borderId="10" xfId="0" applyNumberFormat="1" applyFont="1" applyBorder="1" applyAlignment="1">
      <alignment horizontal="center"/>
    </xf>
    <xf numFmtId="20" fontId="9" fillId="0" borderId="11" xfId="0" applyNumberFormat="1" applyFont="1" applyBorder="1" applyAlignment="1">
      <alignment horizontal="center"/>
    </xf>
    <xf numFmtId="0" fontId="3" fillId="0" borderId="0" xfId="0" applyFont="1" applyAlignment="1"/>
    <xf numFmtId="0" fontId="9" fillId="0" borderId="15" xfId="0" applyFont="1" applyBorder="1" applyAlignment="1">
      <alignment horizontal="center"/>
    </xf>
    <xf numFmtId="0" fontId="9" fillId="0" borderId="15" xfId="0" applyFont="1" applyBorder="1" applyAlignment="1">
      <alignment wrapText="1"/>
    </xf>
    <xf numFmtId="0" fontId="9" fillId="0" borderId="16" xfId="0" applyFont="1" applyBorder="1" applyAlignment="1">
      <alignment horizontal="right"/>
    </xf>
    <xf numFmtId="0" fontId="9" fillId="0" borderId="16" xfId="0" applyFont="1" applyBorder="1" applyAlignment="1">
      <alignment horizontal="center"/>
    </xf>
    <xf numFmtId="0" fontId="9" fillId="0" borderId="16" xfId="0" applyFont="1" applyBorder="1" applyAlignment="1">
      <alignment horizontal="left"/>
    </xf>
    <xf numFmtId="0" fontId="9" fillId="0" borderId="10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20" fontId="8" fillId="0" borderId="13" xfId="0" applyNumberFormat="1" applyFont="1" applyBorder="1" applyAlignment="1">
      <alignment horizontal="center"/>
    </xf>
    <xf numFmtId="20" fontId="8" fillId="0" borderId="14" xfId="0" applyNumberFormat="1" applyFont="1" applyBorder="1" applyAlignment="1">
      <alignment horizontal="center"/>
    </xf>
    <xf numFmtId="20" fontId="8" fillId="0" borderId="7" xfId="0" applyNumberFormat="1" applyFont="1" applyBorder="1" applyAlignment="1">
      <alignment horizontal="center"/>
    </xf>
    <xf numFmtId="0" fontId="3" fillId="0" borderId="1" xfId="0" applyFont="1" applyBorder="1" applyAlignment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52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9" t="s">
        <v>21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71" t="s">
        <v>24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72"/>
      <c r="B9" s="70"/>
      <c r="C9" s="70"/>
      <c r="D9" s="70"/>
      <c r="E9" s="70"/>
      <c r="F9" s="70"/>
      <c r="G9" s="70"/>
      <c r="H9" s="70"/>
      <c r="I9" s="12"/>
      <c r="J9" s="12"/>
      <c r="K9" s="13"/>
      <c r="L9" s="13"/>
      <c r="M9" s="13"/>
    </row>
    <row r="10" spans="1:28" ht="18" customHeight="1" x14ac:dyDescent="0.25">
      <c r="A10" s="72" t="s">
        <v>27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</row>
    <row r="11" spans="1:28" ht="18.75" customHeight="1" x14ac:dyDescent="0.25">
      <c r="A11" s="12" t="s">
        <v>28</v>
      </c>
      <c r="B11" s="12"/>
      <c r="C11" s="12"/>
      <c r="D11" s="12"/>
      <c r="E11" s="14" t="s">
        <v>97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6" t="s">
        <v>29</v>
      </c>
      <c r="B12" s="67"/>
      <c r="C12" s="67"/>
      <c r="D12" s="67"/>
      <c r="E12" s="68"/>
      <c r="F12" s="15" t="s">
        <v>30</v>
      </c>
      <c r="G12" s="16" t="s">
        <v>31</v>
      </c>
      <c r="H12" s="16" t="s">
        <v>32</v>
      </c>
      <c r="I12" s="66" t="s">
        <v>33</v>
      </c>
      <c r="J12" s="67"/>
      <c r="K12" s="67"/>
      <c r="L12" s="67"/>
      <c r="M12" s="68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6" t="s">
        <v>34</v>
      </c>
      <c r="B13" s="67"/>
      <c r="C13" s="67"/>
      <c r="D13" s="67"/>
      <c r="E13" s="68"/>
      <c r="F13" s="18"/>
      <c r="G13" s="15" t="s">
        <v>35</v>
      </c>
      <c r="H13" s="16" t="s">
        <v>36</v>
      </c>
      <c r="I13" s="66" t="s">
        <v>34</v>
      </c>
      <c r="J13" s="67"/>
      <c r="K13" s="67"/>
      <c r="L13" s="67"/>
      <c r="M13" s="68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19" t="s">
        <v>38</v>
      </c>
      <c r="B14" s="20" t="s">
        <v>39</v>
      </c>
      <c r="C14" s="20" t="s">
        <v>40</v>
      </c>
      <c r="D14" s="20" t="s">
        <v>41</v>
      </c>
      <c r="E14" s="20" t="s">
        <v>42</v>
      </c>
      <c r="F14" s="21"/>
      <c r="G14" s="21"/>
      <c r="H14" s="20"/>
      <c r="I14" s="20" t="str">
        <f t="shared" ref="I14:M14" si="0">A14</f>
        <v>C1</v>
      </c>
      <c r="J14" s="20" t="str">
        <f t="shared" si="0"/>
        <v>C2</v>
      </c>
      <c r="K14" s="20" t="str">
        <f t="shared" si="0"/>
        <v>C3</v>
      </c>
      <c r="L14" s="20" t="str">
        <f t="shared" si="0"/>
        <v>C4</v>
      </c>
      <c r="M14" s="22" t="str">
        <f t="shared" si="0"/>
        <v>C5</v>
      </c>
      <c r="N14" s="17"/>
      <c r="O14" s="17" t="s">
        <v>43</v>
      </c>
      <c r="P14" s="17" t="s">
        <v>6</v>
      </c>
      <c r="Q14" s="17" t="s">
        <v>2</v>
      </c>
      <c r="R14" s="23" t="s">
        <v>44</v>
      </c>
      <c r="S14" s="23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4" t="s">
        <v>23</v>
      </c>
      <c r="B15" s="25" t="s">
        <v>23</v>
      </c>
      <c r="C15" s="25" t="s">
        <v>23</v>
      </c>
      <c r="D15" s="25" t="s">
        <v>23</v>
      </c>
      <c r="E15" s="25" t="s">
        <v>23</v>
      </c>
      <c r="F15" s="26"/>
      <c r="G15" s="26"/>
      <c r="H15" s="26"/>
      <c r="I15" s="25" t="str">
        <f t="shared" ref="I15:M15" si="1">A15</f>
        <v>M</v>
      </c>
      <c r="J15" s="25" t="str">
        <f t="shared" si="1"/>
        <v>M</v>
      </c>
      <c r="K15" s="25" t="str">
        <f t="shared" si="1"/>
        <v>M</v>
      </c>
      <c r="L15" s="25" t="str">
        <f t="shared" si="1"/>
        <v>M</v>
      </c>
      <c r="M15" s="27" t="str">
        <f t="shared" si="1"/>
        <v>M</v>
      </c>
      <c r="N15" s="17"/>
      <c r="O15" s="17"/>
      <c r="P15" s="17"/>
      <c r="Q15" s="17"/>
      <c r="R15" s="23" t="s">
        <v>23</v>
      </c>
      <c r="S15" s="23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28">
        <v>0.2361111111111111</v>
      </c>
      <c r="B16" s="29">
        <v>0.27777777777777779</v>
      </c>
      <c r="C16" s="29">
        <v>0.29166666666666669</v>
      </c>
      <c r="D16" s="29">
        <v>0.30555555555555558</v>
      </c>
      <c r="E16" s="29">
        <v>0.31944444444444442</v>
      </c>
      <c r="F16" s="30"/>
      <c r="G16" s="31">
        <v>0</v>
      </c>
      <c r="H16" s="32" t="s">
        <v>46</v>
      </c>
      <c r="I16" s="33">
        <f t="shared" ref="I16:M16" si="2">I17+TIME(0,0,(3600*($O17-$O16)/(INDEX($T$5:$AB$6,MATCH(I$15,$S$5:$S$6,0),MATCH(CONCATENATE($P17,$Q17),$T$4:$AB$4,0)))+$T$8))</f>
        <v>0.28464120370370366</v>
      </c>
      <c r="J16" s="33">
        <f t="shared" si="2"/>
        <v>0.32630787037037035</v>
      </c>
      <c r="K16" s="33">
        <f t="shared" si="2"/>
        <v>0.34019675925925918</v>
      </c>
      <c r="L16" s="33">
        <f t="shared" si="2"/>
        <v>0.35408564814814808</v>
      </c>
      <c r="M16" s="34">
        <f t="shared" si="2"/>
        <v>0.36797453703703698</v>
      </c>
      <c r="O16" s="5">
        <v>0</v>
      </c>
      <c r="P16" s="35"/>
      <c r="Q16" s="35"/>
      <c r="R16" s="36"/>
      <c r="U16" s="1"/>
      <c r="V16" s="35"/>
      <c r="W16" s="37"/>
    </row>
    <row r="17" spans="1:23" ht="13.5" customHeight="1" x14ac:dyDescent="0.2">
      <c r="A17" s="38">
        <f t="shared" ref="A17:E17" si="3">A16+TIME(0,0,(3600*($O17-$O16)/(INDEX($T$5:$AB$6,MATCH(A$15,$S$5:$S$6,0),MATCH(CONCATENATE($P17,$Q17),$T$4:$AB$4,0)))+$T$8))</f>
        <v>0.23932870370370371</v>
      </c>
      <c r="B17" s="39">
        <f t="shared" si="3"/>
        <v>0.28099537037037037</v>
      </c>
      <c r="C17" s="39">
        <f t="shared" si="3"/>
        <v>0.29488425925925926</v>
      </c>
      <c r="D17" s="39">
        <f t="shared" si="3"/>
        <v>0.30877314814814816</v>
      </c>
      <c r="E17" s="39">
        <f t="shared" si="3"/>
        <v>0.322662037037037</v>
      </c>
      <c r="F17" s="40">
        <v>3.4</v>
      </c>
      <c r="G17" s="41">
        <v>1</v>
      </c>
      <c r="H17" s="42" t="s">
        <v>47</v>
      </c>
      <c r="I17" s="39">
        <f t="shared" ref="I17:M17" si="4">I18+TIME(0,0,(3600*($O18-$O17)/(INDEX($T$5:$AB$6,MATCH(I$15,$S$5:$S$6,0),MATCH(CONCATENATE($P18,$Q18),$T$4:$AB$4,0)))+$T$8))</f>
        <v>0.28142361111111108</v>
      </c>
      <c r="J17" s="39">
        <f t="shared" si="4"/>
        <v>0.32309027777777777</v>
      </c>
      <c r="K17" s="39">
        <f t="shared" si="4"/>
        <v>0.33697916666666661</v>
      </c>
      <c r="L17" s="39">
        <f t="shared" si="4"/>
        <v>0.3508680555555555</v>
      </c>
      <c r="M17" s="43">
        <f t="shared" si="4"/>
        <v>0.3647569444444444</v>
      </c>
      <c r="O17" s="5">
        <f t="shared" ref="O17:O28" si="5">O16+F17</f>
        <v>3.4</v>
      </c>
      <c r="P17" s="8">
        <v>1</v>
      </c>
      <c r="Q17" s="44" t="s">
        <v>48</v>
      </c>
      <c r="R17" s="45">
        <f t="shared" ref="R17:S17" si="6">TIME(0,0,(3600*($O17-$O16)/(INDEX($T$5:$AB$6,MATCH(R$15,$S$5:$S$6,0),MATCH((CONCATENATE($P17,$Q17)),$T$4:$AB$4,0)))))</f>
        <v>2.8240740740740739E-3</v>
      </c>
      <c r="S17" s="45">
        <f t="shared" si="6"/>
        <v>3.5416666666666665E-3</v>
      </c>
      <c r="T17" s="1"/>
      <c r="U17" s="1"/>
      <c r="V17" s="35"/>
      <c r="W17" s="1"/>
    </row>
    <row r="18" spans="1:23" ht="13.5" customHeight="1" x14ac:dyDescent="0.2">
      <c r="A18" s="38">
        <f t="shared" ref="A18:E18" si="7">A17+TIME(0,0,(3600*($O18-$O17)/(INDEX($T$5:$AB$6,MATCH(A$15,$S$5:$S$6,0),MATCH(CONCATENATE($P18,$Q18),$T$4:$AB$4,0)))+$T$8))</f>
        <v>0.2401388888888889</v>
      </c>
      <c r="B18" s="39">
        <f t="shared" si="7"/>
        <v>0.28180555555555553</v>
      </c>
      <c r="C18" s="39">
        <f t="shared" si="7"/>
        <v>0.29569444444444443</v>
      </c>
      <c r="D18" s="39">
        <f t="shared" si="7"/>
        <v>0.30958333333333332</v>
      </c>
      <c r="E18" s="39">
        <f t="shared" si="7"/>
        <v>0.32347222222222216</v>
      </c>
      <c r="F18" s="42">
        <v>0.5</v>
      </c>
      <c r="G18" s="46">
        <v>2</v>
      </c>
      <c r="H18" s="42" t="s">
        <v>49</v>
      </c>
      <c r="I18" s="39">
        <f t="shared" ref="I18:M18" si="8">I19+TIME(0,0,(3600*($O19-$O18)/(INDEX($T$5:$AB$6,MATCH(I$15,$S$5:$S$6,0),MATCH(CONCATENATE($P19,$Q19),$T$4:$AB$4,0)))+$T$8))</f>
        <v>0.28061342592592592</v>
      </c>
      <c r="J18" s="39">
        <f t="shared" si="8"/>
        <v>0.3222800925925926</v>
      </c>
      <c r="K18" s="39">
        <f t="shared" si="8"/>
        <v>0.33616898148148144</v>
      </c>
      <c r="L18" s="39">
        <f t="shared" si="8"/>
        <v>0.35005787037037034</v>
      </c>
      <c r="M18" s="43">
        <f t="shared" si="8"/>
        <v>0.36394675925925923</v>
      </c>
      <c r="O18" s="5">
        <f t="shared" si="5"/>
        <v>3.9</v>
      </c>
      <c r="P18" s="8">
        <v>1</v>
      </c>
      <c r="Q18" s="44" t="s">
        <v>48</v>
      </c>
      <c r="R18" s="45">
        <f t="shared" ref="R18:S18" si="9">TIME(0,0,(3600*($O18-$O17)/(INDEX($T$5:$AB$6,MATCH(R$15,$S$5:$S$6,0),MATCH((CONCATENATE($P18,$Q18)),$T$4:$AB$4,0)))))</f>
        <v>4.1666666666666669E-4</v>
      </c>
      <c r="S18" s="45">
        <f t="shared" si="9"/>
        <v>5.2083333333333333E-4</v>
      </c>
      <c r="T18" s="1"/>
      <c r="U18" s="1"/>
      <c r="V18" s="35"/>
      <c r="W18" s="1"/>
    </row>
    <row r="19" spans="1:23" ht="13.5" customHeight="1" x14ac:dyDescent="0.2">
      <c r="A19" s="38">
        <f t="shared" ref="A19:E19" si="10">A18+TIME(0,0,(3600*($O19-$O18)/(INDEX($T$5:$AB$6,MATCH(A$15,$S$5:$S$6,0),MATCH(CONCATENATE($P19,$Q19),$T$4:$AB$4,0)))+$T$8))</f>
        <v>0.24168981481481483</v>
      </c>
      <c r="B19" s="39">
        <f t="shared" si="10"/>
        <v>0.28335648148148146</v>
      </c>
      <c r="C19" s="39">
        <f t="shared" si="10"/>
        <v>0.29724537037037035</v>
      </c>
      <c r="D19" s="39">
        <f t="shared" si="10"/>
        <v>0.31113425925925925</v>
      </c>
      <c r="E19" s="39">
        <f t="shared" si="10"/>
        <v>0.32502314814814809</v>
      </c>
      <c r="F19" s="42">
        <v>1.4</v>
      </c>
      <c r="G19" s="41">
        <v>3</v>
      </c>
      <c r="H19" s="42" t="s">
        <v>50</v>
      </c>
      <c r="I19" s="39">
        <f t="shared" ref="I19:M19" si="11">I20+TIME(0,0,(3600*($O20-$O19)/(INDEX($T$5:$AB$6,MATCH(I$15,$S$5:$S$6,0),MATCH(CONCATENATE($P20,$Q20),$T$4:$AB$4,0)))+$T$8))</f>
        <v>0.27906249999999999</v>
      </c>
      <c r="J19" s="39">
        <f t="shared" si="11"/>
        <v>0.32072916666666668</v>
      </c>
      <c r="K19" s="39">
        <f t="shared" si="11"/>
        <v>0.33461805555555552</v>
      </c>
      <c r="L19" s="39">
        <f t="shared" si="11"/>
        <v>0.34850694444444441</v>
      </c>
      <c r="M19" s="43">
        <f t="shared" si="11"/>
        <v>0.36239583333333331</v>
      </c>
      <c r="O19" s="5">
        <f t="shared" si="5"/>
        <v>5.3</v>
      </c>
      <c r="P19" s="8">
        <v>1</v>
      </c>
      <c r="Q19" s="44" t="s">
        <v>48</v>
      </c>
      <c r="R19" s="45">
        <f t="shared" ref="R19:S19" si="12">TIME(0,0,(3600*($O19-$O18)/(INDEX($T$5:$AB$6,MATCH(R$15,$S$5:$S$6,0),MATCH((CONCATENATE($P19,$Q19)),$T$4:$AB$4,0)))))</f>
        <v>1.1574074074074076E-3</v>
      </c>
      <c r="S19" s="45">
        <f t="shared" si="12"/>
        <v>1.4583333333333334E-3</v>
      </c>
      <c r="T19" s="1"/>
      <c r="U19" s="1"/>
      <c r="V19" s="35"/>
      <c r="W19" s="1"/>
    </row>
    <row r="20" spans="1:23" ht="13.5" customHeight="1" x14ac:dyDescent="0.2">
      <c r="A20" s="38">
        <f t="shared" ref="A20:E20" si="13">A19+TIME(0,0,(3600*($O20-$O19)/(INDEX($T$5:$AB$6,MATCH(A$15,$S$5:$S$6,0),MATCH(CONCATENATE($P20,$Q20),$T$4:$AB$4,0)))+$T$8))</f>
        <v>0.24266203703703706</v>
      </c>
      <c r="B20" s="39">
        <f t="shared" si="13"/>
        <v>0.28432870370370367</v>
      </c>
      <c r="C20" s="39">
        <f t="shared" si="13"/>
        <v>0.29821759259259256</v>
      </c>
      <c r="D20" s="39">
        <f t="shared" si="13"/>
        <v>0.31210648148148146</v>
      </c>
      <c r="E20" s="39">
        <f t="shared" si="13"/>
        <v>0.3259953703703703</v>
      </c>
      <c r="F20" s="42">
        <v>0.7</v>
      </c>
      <c r="G20" s="46">
        <v>4</v>
      </c>
      <c r="H20" s="42" t="s">
        <v>51</v>
      </c>
      <c r="I20" s="39">
        <f t="shared" ref="I20:M20" si="14">I21+TIME(0,0,(3600*($O21-$O20)/(INDEX($T$5:$AB$6,MATCH(I$15,$S$5:$S$6,0),MATCH(CONCATENATE($P21,$Q21),$T$4:$AB$4,0)))+$T$8))</f>
        <v>0.27809027777777778</v>
      </c>
      <c r="J20" s="39">
        <f t="shared" si="14"/>
        <v>0.31975694444444447</v>
      </c>
      <c r="K20" s="39">
        <f t="shared" si="14"/>
        <v>0.33364583333333331</v>
      </c>
      <c r="L20" s="39">
        <f t="shared" si="14"/>
        <v>0.3475347222222222</v>
      </c>
      <c r="M20" s="43">
        <f t="shared" si="14"/>
        <v>0.3614236111111111</v>
      </c>
      <c r="O20" s="5">
        <f t="shared" si="5"/>
        <v>6</v>
      </c>
      <c r="P20" s="8">
        <v>1</v>
      </c>
      <c r="Q20" s="44" t="s">
        <v>48</v>
      </c>
      <c r="R20" s="45">
        <f t="shared" ref="R20:S20" si="15">TIME(0,0,(3600*($O20-$O19)/(INDEX($T$5:$AB$6,MATCH(R$15,$S$5:$S$6,0),MATCH((CONCATENATE($P20,$Q20)),$T$4:$AB$4,0)))))</f>
        <v>5.7870370370370378E-4</v>
      </c>
      <c r="S20" s="45">
        <f t="shared" si="15"/>
        <v>7.291666666666667E-4</v>
      </c>
      <c r="T20" s="1"/>
      <c r="U20" s="1"/>
      <c r="V20" s="35"/>
      <c r="W20" s="1"/>
    </row>
    <row r="21" spans="1:23" ht="13.5" customHeight="1" x14ac:dyDescent="0.2">
      <c r="A21" s="38">
        <f t="shared" ref="A21:E21" si="16">A20+TIME(0,0,(3600*($O21-$O20)/(INDEX($T$5:$AB$6,MATCH(A$15,$S$5:$S$6,0),MATCH(CONCATENATE($P21,$Q21),$T$4:$AB$4,0)))+$T$8))</f>
        <v>0.24371527777777779</v>
      </c>
      <c r="B21" s="39">
        <f t="shared" si="16"/>
        <v>0.28538194444444442</v>
      </c>
      <c r="C21" s="39">
        <f t="shared" si="16"/>
        <v>0.29927083333333332</v>
      </c>
      <c r="D21" s="39">
        <f t="shared" si="16"/>
        <v>0.31315972222222221</v>
      </c>
      <c r="E21" s="39">
        <f t="shared" si="16"/>
        <v>0.32704861111111105</v>
      </c>
      <c r="F21" s="42">
        <v>0.8</v>
      </c>
      <c r="G21" s="41">
        <v>5</v>
      </c>
      <c r="H21" s="42" t="s">
        <v>52</v>
      </c>
      <c r="I21" s="39">
        <f t="shared" ref="I21:M21" si="17">I22+TIME(0,0,(3600*($O22-$O21)/(INDEX($T$5:$AB$6,MATCH(I$15,$S$5:$S$6,0),MATCH(CONCATENATE($P22,$Q22),$T$4:$AB$4,0)))+$T$8))</f>
        <v>0.27703703703703703</v>
      </c>
      <c r="J21" s="39">
        <f t="shared" si="17"/>
        <v>0.31870370370370371</v>
      </c>
      <c r="K21" s="39">
        <f t="shared" si="17"/>
        <v>0.33259259259259255</v>
      </c>
      <c r="L21" s="39">
        <f t="shared" si="17"/>
        <v>0.34648148148148145</v>
      </c>
      <c r="M21" s="43">
        <f t="shared" si="17"/>
        <v>0.36037037037037034</v>
      </c>
      <c r="O21" s="5">
        <f t="shared" si="5"/>
        <v>6.8</v>
      </c>
      <c r="P21" s="8">
        <v>1</v>
      </c>
      <c r="Q21" s="44" t="s">
        <v>48</v>
      </c>
      <c r="R21" s="45">
        <f t="shared" ref="R21:S21" si="18">TIME(0,0,(3600*($O21-$O20)/(INDEX($T$5:$AB$6,MATCH(R$15,$S$5:$S$6,0),MATCH((CONCATENATE($P21,$Q21)),$T$4:$AB$4,0)))))</f>
        <v>6.5972222222222213E-4</v>
      </c>
      <c r="S21" s="45">
        <f t="shared" si="18"/>
        <v>8.3333333333333339E-4</v>
      </c>
      <c r="T21" s="1"/>
      <c r="U21" s="1"/>
      <c r="V21" s="35"/>
      <c r="W21" s="1"/>
    </row>
    <row r="22" spans="1:23" ht="13.5" customHeight="1" x14ac:dyDescent="0.2">
      <c r="A22" s="38">
        <f t="shared" ref="A22:E22" si="19">A21+TIME(0,0,(3600*($O22-$O21)/(INDEX($T$5:$AB$6,MATCH(A$15,$S$5:$S$6,0),MATCH(CONCATENATE($P22,$Q22),$T$4:$AB$4,0)))+$T$8))</f>
        <v>0.24502314814814816</v>
      </c>
      <c r="B22" s="39">
        <f t="shared" si="19"/>
        <v>0.28668981481481481</v>
      </c>
      <c r="C22" s="39">
        <f t="shared" si="19"/>
        <v>0.30057870370370371</v>
      </c>
      <c r="D22" s="39">
        <f t="shared" si="19"/>
        <v>0.3144675925925926</v>
      </c>
      <c r="E22" s="39">
        <f t="shared" si="19"/>
        <v>0.32835648148148144</v>
      </c>
      <c r="F22" s="42">
        <v>1.1000000000000001</v>
      </c>
      <c r="G22" s="46">
        <v>6</v>
      </c>
      <c r="H22" s="42" t="s">
        <v>53</v>
      </c>
      <c r="I22" s="39">
        <f t="shared" ref="I22:M22" si="20">I23+TIME(0,0,(3600*($O23-$O22)/(INDEX($T$5:$AB$6,MATCH(I$15,$S$5:$S$6,0),MATCH(CONCATENATE($P23,$Q23),$T$4:$AB$4,0)))+$T$8))</f>
        <v>0.27572916666666664</v>
      </c>
      <c r="J22" s="39">
        <f t="shared" si="20"/>
        <v>0.31739583333333332</v>
      </c>
      <c r="K22" s="39">
        <f t="shared" si="20"/>
        <v>0.33128472222222216</v>
      </c>
      <c r="L22" s="39">
        <f t="shared" si="20"/>
        <v>0.34517361111111106</v>
      </c>
      <c r="M22" s="43">
        <f t="shared" si="20"/>
        <v>0.35906249999999995</v>
      </c>
      <c r="O22" s="5">
        <f t="shared" si="5"/>
        <v>7.9</v>
      </c>
      <c r="P22" s="8">
        <v>1</v>
      </c>
      <c r="Q22" s="44" t="s">
        <v>48</v>
      </c>
      <c r="R22" s="45">
        <f t="shared" ref="R22:S22" si="21">TIME(0,0,(3600*($O22-$O21)/(INDEX($T$5:$AB$6,MATCH(R$15,$S$5:$S$6,0),MATCH((CONCATENATE($P22,$Q22)),$T$4:$AB$4,0)))))</f>
        <v>9.1435185185185185E-4</v>
      </c>
      <c r="S22" s="45">
        <f t="shared" si="21"/>
        <v>1.1458333333333333E-3</v>
      </c>
      <c r="T22" s="1"/>
      <c r="U22" s="1"/>
      <c r="V22" s="35"/>
      <c r="W22" s="1"/>
    </row>
    <row r="23" spans="1:23" ht="13.5" customHeight="1" x14ac:dyDescent="0.2">
      <c r="A23" s="38">
        <f t="shared" ref="A23:E23" si="22">A22+TIME(0,0,(3600*($O23-$O22)/(INDEX($T$5:$AB$6,MATCH(A$15,$S$5:$S$6,0),MATCH(CONCATENATE($P23,$Q23),$T$4:$AB$4,0)))+$T$8))</f>
        <v>0.24625</v>
      </c>
      <c r="B23" s="39">
        <f t="shared" si="22"/>
        <v>0.28791666666666665</v>
      </c>
      <c r="C23" s="39">
        <f t="shared" si="22"/>
        <v>0.30180555555555555</v>
      </c>
      <c r="D23" s="39">
        <f t="shared" si="22"/>
        <v>0.31569444444444444</v>
      </c>
      <c r="E23" s="39">
        <f t="shared" si="22"/>
        <v>0.32958333333333328</v>
      </c>
      <c r="F23" s="42">
        <v>1</v>
      </c>
      <c r="G23" s="41">
        <v>7</v>
      </c>
      <c r="H23" s="42" t="s">
        <v>54</v>
      </c>
      <c r="I23" s="39">
        <f t="shared" ref="I23:M23" si="23">I24+TIME(0,0,(3600*($O24-$O23)/(INDEX($T$5:$AB$6,MATCH(I$15,$S$5:$S$6,0),MATCH(CONCATENATE($P24,$Q24),$T$4:$AB$4,0)))+$T$8))</f>
        <v>0.2745023148148148</v>
      </c>
      <c r="J23" s="39">
        <f t="shared" si="23"/>
        <v>0.31616898148148148</v>
      </c>
      <c r="K23" s="39">
        <f t="shared" si="23"/>
        <v>0.33005787037037032</v>
      </c>
      <c r="L23" s="39">
        <f t="shared" si="23"/>
        <v>0.34394675925925922</v>
      </c>
      <c r="M23" s="43">
        <f t="shared" si="23"/>
        <v>0.35783564814814811</v>
      </c>
      <c r="O23" s="5">
        <f t="shared" si="5"/>
        <v>8.9</v>
      </c>
      <c r="P23" s="8">
        <v>1</v>
      </c>
      <c r="Q23" s="44" t="s">
        <v>48</v>
      </c>
      <c r="R23" s="45">
        <f t="shared" ref="R23:S23" si="24">TIME(0,0,(3600*($O23-$O22)/(INDEX($T$5:$AB$6,MATCH(R$15,$S$5:$S$6,0),MATCH((CONCATENATE($P23,$Q23)),$T$4:$AB$4,0)))))</f>
        <v>8.3333333333333339E-4</v>
      </c>
      <c r="S23" s="45">
        <f t="shared" si="24"/>
        <v>1.0416666666666667E-3</v>
      </c>
      <c r="T23" s="1"/>
      <c r="U23" s="1"/>
      <c r="V23" s="35"/>
      <c r="W23" s="1"/>
    </row>
    <row r="24" spans="1:23" ht="13.5" customHeight="1" x14ac:dyDescent="0.2">
      <c r="A24" s="38">
        <f t="shared" ref="A24:E24" si="25">A23+TIME(0,0,(3600*($O24-$O23)/(INDEX($T$5:$AB$6,MATCH(A$15,$S$5:$S$6,0),MATCH(CONCATENATE($P24,$Q24),$T$4:$AB$4,0)))+$T$8))</f>
        <v>0.24831018518518519</v>
      </c>
      <c r="B24" s="39">
        <f t="shared" si="25"/>
        <v>0.28997685185185185</v>
      </c>
      <c r="C24" s="39">
        <f t="shared" si="25"/>
        <v>0.30386574074074074</v>
      </c>
      <c r="D24" s="39">
        <f t="shared" si="25"/>
        <v>0.31775462962962964</v>
      </c>
      <c r="E24" s="39">
        <f t="shared" si="25"/>
        <v>0.33164351851851848</v>
      </c>
      <c r="F24" s="42">
        <v>2</v>
      </c>
      <c r="G24" s="46">
        <v>8</v>
      </c>
      <c r="H24" s="42" t="s">
        <v>55</v>
      </c>
      <c r="I24" s="39">
        <f t="shared" ref="I24:M24" si="26">I25+TIME(0,0,(3600*($O25-$O24)/(INDEX($T$5:$AB$6,MATCH(I$15,$S$5:$S$6,0),MATCH(CONCATENATE($P25,$Q25),$T$4:$AB$4,0)))+$T$8))</f>
        <v>0.2724421296296296</v>
      </c>
      <c r="J24" s="39">
        <f t="shared" si="26"/>
        <v>0.31410879629629629</v>
      </c>
      <c r="K24" s="39">
        <f t="shared" si="26"/>
        <v>0.32799768518518513</v>
      </c>
      <c r="L24" s="39">
        <f t="shared" si="26"/>
        <v>0.34188657407407402</v>
      </c>
      <c r="M24" s="43">
        <f t="shared" si="26"/>
        <v>0.35577546296296292</v>
      </c>
      <c r="O24" s="5">
        <f t="shared" si="5"/>
        <v>10.9</v>
      </c>
      <c r="P24" s="8">
        <v>1</v>
      </c>
      <c r="Q24" s="44" t="s">
        <v>48</v>
      </c>
      <c r="R24" s="45">
        <f t="shared" ref="R24:S24" si="27">TIME(0,0,(3600*($O24-$O23)/(INDEX($T$5:$AB$6,MATCH(R$15,$S$5:$S$6,0),MATCH((CONCATENATE($P24,$Q24)),$T$4:$AB$4,0)))))</f>
        <v>1.6666666666666668E-3</v>
      </c>
      <c r="S24" s="45">
        <f t="shared" si="27"/>
        <v>2.0833333333333333E-3</v>
      </c>
      <c r="T24" s="1"/>
      <c r="U24" s="1"/>
      <c r="V24" s="35"/>
      <c r="W24" s="1"/>
    </row>
    <row r="25" spans="1:23" ht="13.5" customHeight="1" x14ac:dyDescent="0.2">
      <c r="A25" s="38">
        <f t="shared" ref="A25:E25" si="28">A24+TIME(0,0,(3600*($O25-$O24)/(INDEX($T$5:$AB$6,MATCH(A$15,$S$5:$S$6,0),MATCH(CONCATENATE($P25,$Q25),$T$4:$AB$4,0)))+$T$8))</f>
        <v>0.24953703703703703</v>
      </c>
      <c r="B25" s="39">
        <f t="shared" si="28"/>
        <v>0.29120370370370369</v>
      </c>
      <c r="C25" s="39">
        <f t="shared" si="28"/>
        <v>0.30509259259259258</v>
      </c>
      <c r="D25" s="39">
        <f t="shared" si="28"/>
        <v>0.31898148148148148</v>
      </c>
      <c r="E25" s="39">
        <f t="shared" si="28"/>
        <v>0.33287037037037032</v>
      </c>
      <c r="F25" s="42">
        <v>1</v>
      </c>
      <c r="G25" s="41">
        <v>9</v>
      </c>
      <c r="H25" s="42" t="s">
        <v>56</v>
      </c>
      <c r="I25" s="39">
        <f t="shared" ref="I25:M25" si="29">I26+TIME(0,0,(3600*($O26-$O25)/(INDEX($T$5:$AB$6,MATCH(I$15,$S$5:$S$6,0),MATCH(CONCATENATE($P26,$Q26),$T$4:$AB$4,0)))+$T$8))</f>
        <v>0.27121527777777776</v>
      </c>
      <c r="J25" s="39">
        <f t="shared" si="29"/>
        <v>0.31288194444444445</v>
      </c>
      <c r="K25" s="39">
        <f t="shared" si="29"/>
        <v>0.32677083333333329</v>
      </c>
      <c r="L25" s="39">
        <f t="shared" si="29"/>
        <v>0.34065972222222218</v>
      </c>
      <c r="M25" s="43">
        <f t="shared" si="29"/>
        <v>0.35454861111111108</v>
      </c>
      <c r="O25" s="5">
        <f t="shared" si="5"/>
        <v>11.9</v>
      </c>
      <c r="P25" s="8">
        <v>1</v>
      </c>
      <c r="Q25" s="44" t="s">
        <v>48</v>
      </c>
      <c r="R25" s="45">
        <f t="shared" ref="R25:S25" si="30">TIME(0,0,(3600*($O25-$O24)/(INDEX($T$5:$AB$6,MATCH(R$15,$S$5:$S$6,0),MATCH((CONCATENATE($P25,$Q25)),$T$4:$AB$4,0)))))</f>
        <v>8.3333333333333339E-4</v>
      </c>
      <c r="S25" s="45">
        <f t="shared" si="30"/>
        <v>1.0416666666666667E-3</v>
      </c>
      <c r="T25" s="1"/>
      <c r="U25" s="1"/>
      <c r="V25" s="35"/>
      <c r="W25" s="1"/>
    </row>
    <row r="26" spans="1:23" ht="13.5" customHeight="1" x14ac:dyDescent="0.2">
      <c r="A26" s="38">
        <f t="shared" ref="A26:E26" si="31">A25+TIME(0,0,(3600*($O26-$O25)/(INDEX($T$5:$AB$6,MATCH(A$15,$S$5:$S$6,0),MATCH(CONCATENATE($P26,$Q26),$T$4:$AB$4,0)))+$T$8))</f>
        <v>0.25175925925925924</v>
      </c>
      <c r="B26" s="39">
        <f t="shared" si="31"/>
        <v>0.29342592592592592</v>
      </c>
      <c r="C26" s="39">
        <f t="shared" si="31"/>
        <v>0.30731481481481482</v>
      </c>
      <c r="D26" s="39">
        <f t="shared" si="31"/>
        <v>0.32120370370370371</v>
      </c>
      <c r="E26" s="39">
        <f t="shared" si="31"/>
        <v>0.33509259259259255</v>
      </c>
      <c r="F26" s="42">
        <v>2.2000000000000002</v>
      </c>
      <c r="G26" s="46">
        <v>10</v>
      </c>
      <c r="H26" s="42" t="s">
        <v>57</v>
      </c>
      <c r="I26" s="39">
        <f t="shared" ref="I26:M26" si="32">I27+TIME(0,0,(3600*($O27-$O26)/(INDEX($T$5:$AB$6,MATCH(I$15,$S$5:$S$6,0),MATCH(CONCATENATE($P27,$Q27),$T$4:$AB$4,0)))+$T$8))</f>
        <v>0.26899305555555553</v>
      </c>
      <c r="J26" s="39">
        <f t="shared" si="32"/>
        <v>0.31065972222222221</v>
      </c>
      <c r="K26" s="39">
        <f t="shared" si="32"/>
        <v>0.32454861111111105</v>
      </c>
      <c r="L26" s="39">
        <f t="shared" si="32"/>
        <v>0.33843749999999995</v>
      </c>
      <c r="M26" s="43">
        <f t="shared" si="32"/>
        <v>0.35232638888888884</v>
      </c>
      <c r="N26" s="5"/>
      <c r="O26" s="5">
        <f t="shared" si="5"/>
        <v>14.100000000000001</v>
      </c>
      <c r="P26" s="8">
        <v>1</v>
      </c>
      <c r="Q26" s="44" t="s">
        <v>48</v>
      </c>
      <c r="R26" s="45">
        <f t="shared" ref="R26:S26" si="33">TIME(0,0,(3600*($O26-$O25)/(INDEX($T$5:$AB$6,MATCH(R$15,$S$5:$S$6,0),MATCH((CONCATENATE($P26,$Q26)),$T$4:$AB$4,0)))))</f>
        <v>1.8287037037037037E-3</v>
      </c>
      <c r="S26" s="45">
        <f t="shared" si="33"/>
        <v>2.2916666666666667E-3</v>
      </c>
      <c r="T26" s="1"/>
      <c r="U26" s="1"/>
      <c r="V26" s="35"/>
      <c r="W26" s="1"/>
    </row>
    <row r="27" spans="1:23" ht="13.5" customHeight="1" x14ac:dyDescent="0.2">
      <c r="A27" s="38">
        <f t="shared" ref="A27:E27" si="34">A26+TIME(0,0,(3600*($O27-$O26)/(INDEX($T$5:$AB$6,MATCH(A$15,$S$5:$S$6,0),MATCH(CONCATENATE($P27,$Q27),$T$4:$AB$4,0)))+$T$8))</f>
        <v>0.25364583333333329</v>
      </c>
      <c r="B27" s="39">
        <f t="shared" si="34"/>
        <v>0.29531249999999998</v>
      </c>
      <c r="C27" s="39">
        <f t="shared" si="34"/>
        <v>0.30920138888888887</v>
      </c>
      <c r="D27" s="39">
        <f t="shared" si="34"/>
        <v>0.32309027777777777</v>
      </c>
      <c r="E27" s="39">
        <f t="shared" si="34"/>
        <v>0.33697916666666661</v>
      </c>
      <c r="F27" s="42">
        <v>1.8</v>
      </c>
      <c r="G27" s="41">
        <v>11</v>
      </c>
      <c r="H27" s="42" t="s">
        <v>58</v>
      </c>
      <c r="I27" s="39">
        <f t="shared" ref="I27:M27" si="35">I28+TIME(0,0,(3600*($O28-$O27)/(INDEX($T$5:$AB$6,MATCH(I$15,$S$5:$S$6,0),MATCH(CONCATENATE($P28,$Q28),$T$4:$AB$4,0)))+$T$8))</f>
        <v>0.26710648148148147</v>
      </c>
      <c r="J27" s="39">
        <f t="shared" si="35"/>
        <v>0.30877314814814816</v>
      </c>
      <c r="K27" s="39">
        <f t="shared" si="35"/>
        <v>0.322662037037037</v>
      </c>
      <c r="L27" s="39">
        <f t="shared" si="35"/>
        <v>0.33655092592592589</v>
      </c>
      <c r="M27" s="43">
        <f t="shared" si="35"/>
        <v>0.35043981481481479</v>
      </c>
      <c r="N27" s="5"/>
      <c r="O27" s="5">
        <f t="shared" si="5"/>
        <v>15.900000000000002</v>
      </c>
      <c r="P27" s="8">
        <v>1</v>
      </c>
      <c r="Q27" s="44" t="s">
        <v>48</v>
      </c>
      <c r="R27" s="45">
        <f t="shared" ref="R27:S27" si="36">TIME(0,0,(3600*($O27-$O26)/(INDEX($T$5:$AB$6,MATCH(R$15,$S$5:$S$6,0),MATCH((CONCATENATE($P27,$Q27)),$T$4:$AB$4,0)))))</f>
        <v>1.4930555555555556E-3</v>
      </c>
      <c r="S27" s="45">
        <f t="shared" si="36"/>
        <v>1.8750000000000001E-3</v>
      </c>
      <c r="T27" s="1"/>
      <c r="U27" s="1"/>
      <c r="V27" s="35"/>
      <c r="W27" s="1"/>
    </row>
    <row r="28" spans="1:23" ht="13.5" customHeight="1" x14ac:dyDescent="0.2">
      <c r="A28" s="38">
        <f t="shared" ref="A28:E28" si="37">A27+TIME(0,0,(3600*($O28-$O27)/(INDEX($T$5:$AB$6,MATCH(A$15,$S$5:$S$6,0),MATCH(CONCATENATE($P28,$Q28),$T$4:$AB$4,0)))+$T$8))</f>
        <v>0.25686342592592587</v>
      </c>
      <c r="B28" s="39">
        <f t="shared" si="37"/>
        <v>0.29853009259259256</v>
      </c>
      <c r="C28" s="39">
        <f t="shared" si="37"/>
        <v>0.31241898148148145</v>
      </c>
      <c r="D28" s="39">
        <f t="shared" si="37"/>
        <v>0.32630787037037035</v>
      </c>
      <c r="E28" s="39">
        <f t="shared" si="37"/>
        <v>0.34019675925925918</v>
      </c>
      <c r="F28" s="42">
        <v>3.4</v>
      </c>
      <c r="G28" s="46">
        <v>12</v>
      </c>
      <c r="H28" s="42" t="s">
        <v>59</v>
      </c>
      <c r="I28" s="47">
        <v>0.2638888888888889</v>
      </c>
      <c r="J28" s="47">
        <v>0.30555555555555558</v>
      </c>
      <c r="K28" s="47">
        <v>0.31944444444444442</v>
      </c>
      <c r="L28" s="47">
        <v>0.33333333333333331</v>
      </c>
      <c r="M28" s="48">
        <v>0.34722222222222221</v>
      </c>
      <c r="O28" s="5">
        <f t="shared" si="5"/>
        <v>19.3</v>
      </c>
      <c r="P28" s="8">
        <v>1</v>
      </c>
      <c r="Q28" s="44" t="s">
        <v>48</v>
      </c>
      <c r="R28" s="45">
        <f t="shared" ref="R28:S28" si="38">TIME(0,0,(3600*($O28-$O27)/(INDEX($T$5:$AB$6,MATCH(R$15,$S$5:$S$6,0),MATCH((CONCATENATE($P28,$Q28)),$T$4:$AB$4,0)))))</f>
        <v>2.8240740740740739E-3</v>
      </c>
      <c r="S28" s="45">
        <f t="shared" si="38"/>
        <v>3.5416666666666665E-3</v>
      </c>
      <c r="T28" s="1"/>
      <c r="U28" s="1"/>
      <c r="V28" s="35"/>
      <c r="W28" s="1"/>
    </row>
    <row r="29" spans="1:23" ht="13.5" customHeight="1" x14ac:dyDescent="0.25">
      <c r="A29" s="38"/>
      <c r="B29" s="39"/>
      <c r="C29" s="39"/>
      <c r="D29" s="39"/>
      <c r="E29" s="39"/>
      <c r="F29" s="49"/>
      <c r="G29" s="49"/>
      <c r="H29" s="49"/>
      <c r="I29" s="39"/>
      <c r="J29" s="39"/>
      <c r="K29" s="39"/>
      <c r="L29" s="39"/>
      <c r="M29" s="43"/>
      <c r="R29" s="45"/>
      <c r="S29" s="45"/>
      <c r="T29" s="1"/>
      <c r="U29" s="50"/>
      <c r="V29" s="1"/>
      <c r="W29" s="1"/>
    </row>
    <row r="30" spans="1:23" ht="13.5" customHeight="1" x14ac:dyDescent="0.2">
      <c r="A30" s="51" t="s">
        <v>60</v>
      </c>
      <c r="B30" s="52" t="s">
        <v>60</v>
      </c>
      <c r="C30" s="52" t="s">
        <v>61</v>
      </c>
      <c r="D30" s="52" t="s">
        <v>60</v>
      </c>
      <c r="E30" s="52" t="s">
        <v>61</v>
      </c>
      <c r="F30" s="26"/>
      <c r="G30" s="26"/>
      <c r="H30" s="26"/>
      <c r="I30" s="52" t="str">
        <f t="shared" ref="I30:M30" si="39">A30</f>
        <v>1=7</v>
      </c>
      <c r="J30" s="52" t="str">
        <f t="shared" si="39"/>
        <v>1=7</v>
      </c>
      <c r="K30" s="52" t="str">
        <f t="shared" si="39"/>
        <v>1=5</v>
      </c>
      <c r="L30" s="52" t="str">
        <f t="shared" si="39"/>
        <v>1=7</v>
      </c>
      <c r="M30" s="53" t="str">
        <f t="shared" si="39"/>
        <v>1=5</v>
      </c>
    </row>
    <row r="31" spans="1:23" ht="13.5" customHeight="1" x14ac:dyDescent="0.2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</row>
    <row r="32" spans="1:23" ht="13.5" customHeight="1" x14ac:dyDescent="0.25">
      <c r="A32" s="66" t="s">
        <v>29</v>
      </c>
      <c r="B32" s="67"/>
      <c r="C32" s="67"/>
      <c r="D32" s="67"/>
      <c r="E32" s="68"/>
      <c r="F32" s="15" t="s">
        <v>30</v>
      </c>
      <c r="G32" s="16" t="s">
        <v>31</v>
      </c>
      <c r="H32" s="16" t="s">
        <v>32</v>
      </c>
      <c r="I32" s="66" t="s">
        <v>33</v>
      </c>
      <c r="J32" s="67"/>
      <c r="K32" s="67"/>
      <c r="L32" s="67"/>
      <c r="M32" s="68"/>
    </row>
    <row r="33" spans="1:28" ht="13.5" customHeight="1" x14ac:dyDescent="0.25">
      <c r="A33" s="66" t="s">
        <v>34</v>
      </c>
      <c r="B33" s="67"/>
      <c r="C33" s="67"/>
      <c r="D33" s="67"/>
      <c r="E33" s="68"/>
      <c r="F33" s="18"/>
      <c r="G33" s="15" t="s">
        <v>35</v>
      </c>
      <c r="H33" s="16" t="s">
        <v>36</v>
      </c>
      <c r="I33" s="66" t="s">
        <v>34</v>
      </c>
      <c r="J33" s="67"/>
      <c r="K33" s="67"/>
      <c r="L33" s="67"/>
      <c r="M33" s="68"/>
    </row>
    <row r="34" spans="1:28" ht="13.5" customHeight="1" x14ac:dyDescent="0.25">
      <c r="A34" s="19" t="s">
        <v>62</v>
      </c>
      <c r="B34" s="20" t="s">
        <v>63</v>
      </c>
      <c r="C34" s="20" t="s">
        <v>64</v>
      </c>
      <c r="D34" s="20" t="s">
        <v>65</v>
      </c>
      <c r="E34" s="20" t="s">
        <v>66</v>
      </c>
      <c r="F34" s="21"/>
      <c r="G34" s="21"/>
      <c r="H34" s="20"/>
      <c r="I34" s="20" t="str">
        <f t="shared" ref="I34:M34" si="40">A34</f>
        <v>C6</v>
      </c>
      <c r="J34" s="20" t="str">
        <f t="shared" si="40"/>
        <v>C7</v>
      </c>
      <c r="K34" s="20" t="str">
        <f t="shared" si="40"/>
        <v>C8</v>
      </c>
      <c r="L34" s="20" t="str">
        <f t="shared" si="40"/>
        <v>C9</v>
      </c>
      <c r="M34" s="22" t="str">
        <f t="shared" si="40"/>
        <v>C10</v>
      </c>
    </row>
    <row r="35" spans="1:28" ht="13.5" customHeight="1" x14ac:dyDescent="0.25">
      <c r="A35" s="24" t="s">
        <v>23</v>
      </c>
      <c r="B35" s="25" t="s">
        <v>23</v>
      </c>
      <c r="C35" s="25" t="s">
        <v>23</v>
      </c>
      <c r="D35" s="25" t="s">
        <v>23</v>
      </c>
      <c r="E35" s="25" t="s">
        <v>23</v>
      </c>
      <c r="F35" s="26"/>
      <c r="G35" s="26"/>
      <c r="H35" s="26"/>
      <c r="I35" s="25" t="str">
        <f t="shared" ref="I35:M35" si="41">A35</f>
        <v>M</v>
      </c>
      <c r="J35" s="25" t="str">
        <f t="shared" si="41"/>
        <v>M</v>
      </c>
      <c r="K35" s="25" t="str">
        <f t="shared" si="41"/>
        <v>M</v>
      </c>
      <c r="L35" s="25" t="str">
        <f t="shared" si="41"/>
        <v>M</v>
      </c>
      <c r="M35" s="27" t="str">
        <f t="shared" si="41"/>
        <v>M</v>
      </c>
    </row>
    <row r="36" spans="1:28" ht="13.5" customHeight="1" x14ac:dyDescent="0.2">
      <c r="A36" s="28">
        <v>0.33333333333333331</v>
      </c>
      <c r="B36" s="29">
        <v>0.34722222222222221</v>
      </c>
      <c r="C36" s="29">
        <v>0.3611111111111111</v>
      </c>
      <c r="D36" s="29">
        <v>0.375</v>
      </c>
      <c r="E36" s="29">
        <v>0.39583333333333331</v>
      </c>
      <c r="F36" s="21"/>
      <c r="G36" s="55">
        <v>0</v>
      </c>
      <c r="H36" s="56" t="s">
        <v>67</v>
      </c>
      <c r="I36" s="33">
        <f t="shared" ref="I36:M36" si="42">I37+TIME(0,0,(3600*($O17-$O16)/(INDEX($T$5:$AB$6,MATCH(I$35,$S$5:$S$6,0),MATCH(CONCATENATE($P17,$Q17),$T$4:$AB$4,0)))+$T$8))</f>
        <v>0.38186342592592587</v>
      </c>
      <c r="J36" s="33">
        <f t="shared" si="42"/>
        <v>0.39575231481481477</v>
      </c>
      <c r="K36" s="33">
        <f t="shared" si="42"/>
        <v>0.40964120370370366</v>
      </c>
      <c r="L36" s="33">
        <f t="shared" si="42"/>
        <v>0.42353009259259256</v>
      </c>
      <c r="M36" s="34">
        <f t="shared" si="42"/>
        <v>0.44436342592592587</v>
      </c>
    </row>
    <row r="37" spans="1:28" ht="13.5" customHeight="1" x14ac:dyDescent="0.2">
      <c r="A37" s="38">
        <f t="shared" ref="A37:E37" si="43">A36+TIME(0,0,(3600*($O17-$O16)/(INDEX($T$5:$AB$6,MATCH(A$35,$S$5:$S$6,0),MATCH(CONCATENATE($P17,$Q17),$T$4:$AB$4,0)))+$T$8))</f>
        <v>0.33655092592592589</v>
      </c>
      <c r="B37" s="39">
        <f t="shared" si="43"/>
        <v>0.35043981481481479</v>
      </c>
      <c r="C37" s="39">
        <f t="shared" si="43"/>
        <v>0.36432870370370368</v>
      </c>
      <c r="D37" s="39">
        <f t="shared" si="43"/>
        <v>0.37821759259259258</v>
      </c>
      <c r="E37" s="39">
        <f t="shared" si="43"/>
        <v>0.39905092592592589</v>
      </c>
      <c r="F37" s="57">
        <f t="shared" ref="F37:H37" si="44">F17</f>
        <v>3.4</v>
      </c>
      <c r="G37" s="58">
        <f t="shared" si="44"/>
        <v>1</v>
      </c>
      <c r="H37" s="59" t="str">
        <f t="shared" si="44"/>
        <v>Valea Mare</v>
      </c>
      <c r="I37" s="39">
        <f t="shared" ref="I37:M37" si="45">I38+TIME(0,0,(3600*($O18-$O17)/(INDEX($T$5:$AB$6,MATCH(I$35,$S$5:$S$6,0),MATCH(CONCATENATE($P18,$Q18),$T$4:$AB$4,0)))+$T$8))</f>
        <v>0.37864583333333329</v>
      </c>
      <c r="J37" s="39">
        <f t="shared" si="45"/>
        <v>0.39253472222222219</v>
      </c>
      <c r="K37" s="39">
        <f t="shared" si="45"/>
        <v>0.40642361111111108</v>
      </c>
      <c r="L37" s="39">
        <f t="shared" si="45"/>
        <v>0.42031249999999998</v>
      </c>
      <c r="M37" s="43">
        <f t="shared" si="45"/>
        <v>0.44114583333333329</v>
      </c>
    </row>
    <row r="38" spans="1:28" ht="13.5" customHeight="1" x14ac:dyDescent="0.2">
      <c r="A38" s="38">
        <f t="shared" ref="A38:E38" si="46">A37+TIME(0,0,(3600*($O18-$O17)/(INDEX($T$5:$AB$6,MATCH(A$35,$S$5:$S$6,0),MATCH(CONCATENATE($P18,$Q18),$T$4:$AB$4,0)))+$T$8))</f>
        <v>0.33736111111111106</v>
      </c>
      <c r="B38" s="39">
        <f t="shared" si="46"/>
        <v>0.35124999999999995</v>
      </c>
      <c r="C38" s="39">
        <f t="shared" si="46"/>
        <v>0.36513888888888885</v>
      </c>
      <c r="D38" s="39">
        <f t="shared" si="46"/>
        <v>0.37902777777777774</v>
      </c>
      <c r="E38" s="39">
        <f t="shared" si="46"/>
        <v>0.39986111111111106</v>
      </c>
      <c r="F38" s="57">
        <f t="shared" ref="F38:H38" si="47">F18</f>
        <v>0.5</v>
      </c>
      <c r="G38" s="58">
        <f t="shared" si="47"/>
        <v>2</v>
      </c>
      <c r="H38" s="59" t="str">
        <f t="shared" si="47"/>
        <v>Valea Mare IATSA</v>
      </c>
      <c r="I38" s="39">
        <f t="shared" ref="I38:M38" si="48">I39+TIME(0,0,(3600*($O19-$O18)/(INDEX($T$5:$AB$6,MATCH(I$35,$S$5:$S$6,0),MATCH(CONCATENATE($P19,$Q19),$T$4:$AB$4,0)))+$T$8))</f>
        <v>0.37783564814814813</v>
      </c>
      <c r="J38" s="39">
        <f t="shared" si="48"/>
        <v>0.39172453703703702</v>
      </c>
      <c r="K38" s="39">
        <f t="shared" si="48"/>
        <v>0.40561342592592592</v>
      </c>
      <c r="L38" s="39">
        <f t="shared" si="48"/>
        <v>0.41950231481481481</v>
      </c>
      <c r="M38" s="43">
        <f t="shared" si="48"/>
        <v>0.44033564814814813</v>
      </c>
    </row>
    <row r="39" spans="1:28" ht="13.5" customHeight="1" x14ac:dyDescent="0.2">
      <c r="A39" s="38">
        <f t="shared" ref="A39:E39" si="49">A38+TIME(0,0,(3600*($O19-$O18)/(INDEX($T$5:$AB$6,MATCH(A$35,$S$5:$S$6,0),MATCH(CONCATENATE($P19,$Q19),$T$4:$AB$4,0)))+$T$8))</f>
        <v>0.33891203703703698</v>
      </c>
      <c r="B39" s="39">
        <f t="shared" si="49"/>
        <v>0.35280092592592588</v>
      </c>
      <c r="C39" s="39">
        <f t="shared" si="49"/>
        <v>0.36668981481481477</v>
      </c>
      <c r="D39" s="39">
        <f t="shared" si="49"/>
        <v>0.38057870370370367</v>
      </c>
      <c r="E39" s="39">
        <f t="shared" si="49"/>
        <v>0.40141203703703698</v>
      </c>
      <c r="F39" s="57">
        <f t="shared" ref="F39:H39" si="50">F19</f>
        <v>1.4</v>
      </c>
      <c r="G39" s="58">
        <f t="shared" si="50"/>
        <v>3</v>
      </c>
      <c r="H39" s="59" t="str">
        <f t="shared" si="50"/>
        <v>Stefanestii Noi Biserica</v>
      </c>
      <c r="I39" s="39">
        <f t="shared" ref="I39:M39" si="51">I40+TIME(0,0,(3600*($O20-$O19)/(INDEX($T$5:$AB$6,MATCH(I$35,$S$5:$S$6,0),MATCH(CONCATENATE($P20,$Q20),$T$4:$AB$4,0)))+$T$8))</f>
        <v>0.3762847222222222</v>
      </c>
      <c r="J39" s="39">
        <f t="shared" si="51"/>
        <v>0.3901736111111111</v>
      </c>
      <c r="K39" s="39">
        <f t="shared" si="51"/>
        <v>0.40406249999999999</v>
      </c>
      <c r="L39" s="39">
        <f t="shared" si="51"/>
        <v>0.41795138888888889</v>
      </c>
      <c r="M39" s="43">
        <f t="shared" si="51"/>
        <v>0.4387847222222222</v>
      </c>
    </row>
    <row r="40" spans="1:28" ht="13.5" customHeight="1" x14ac:dyDescent="0.2">
      <c r="A40" s="38">
        <f t="shared" ref="A40:E40" si="52">A39+TIME(0,0,(3600*($O20-$O19)/(INDEX($T$5:$AB$6,MATCH(A$35,$S$5:$S$6,0),MATCH(CONCATENATE($P20,$Q20),$T$4:$AB$4,0)))+$T$8))</f>
        <v>0.33988425925925919</v>
      </c>
      <c r="B40" s="39">
        <f t="shared" si="52"/>
        <v>0.35377314814814809</v>
      </c>
      <c r="C40" s="39">
        <f t="shared" si="52"/>
        <v>0.36766203703703698</v>
      </c>
      <c r="D40" s="39">
        <f t="shared" si="52"/>
        <v>0.38155092592592588</v>
      </c>
      <c r="E40" s="39">
        <f t="shared" si="52"/>
        <v>0.40238425925925919</v>
      </c>
      <c r="F40" s="57">
        <f t="shared" ref="F40:H40" si="53">F20</f>
        <v>0.7</v>
      </c>
      <c r="G40" s="58">
        <f t="shared" si="53"/>
        <v>4</v>
      </c>
      <c r="H40" s="59" t="str">
        <f t="shared" si="53"/>
        <v>Izvorani Ramificatie</v>
      </c>
      <c r="I40" s="39">
        <f t="shared" ref="I40:M40" si="54">I41+TIME(0,0,(3600*($O21-$O20)/(INDEX($T$5:$AB$6,MATCH(I$35,$S$5:$S$6,0),MATCH(CONCATENATE($P21,$Q21),$T$4:$AB$4,0)))+$T$8))</f>
        <v>0.37531249999999999</v>
      </c>
      <c r="J40" s="39">
        <f t="shared" si="54"/>
        <v>0.38920138888888889</v>
      </c>
      <c r="K40" s="39">
        <f t="shared" si="54"/>
        <v>0.40309027777777778</v>
      </c>
      <c r="L40" s="39">
        <f t="shared" si="54"/>
        <v>0.41697916666666668</v>
      </c>
      <c r="M40" s="43">
        <f t="shared" si="54"/>
        <v>0.43781249999999999</v>
      </c>
    </row>
    <row r="41" spans="1:28" ht="13.5" customHeight="1" x14ac:dyDescent="0.2">
      <c r="A41" s="38">
        <f t="shared" ref="A41:E41" si="55">A40+TIME(0,0,(3600*($O21-$O20)/(INDEX($T$5:$AB$6,MATCH(A$35,$S$5:$S$6,0),MATCH(CONCATENATE($P21,$Q21),$T$4:$AB$4,0)))+$T$8))</f>
        <v>0.34093749999999995</v>
      </c>
      <c r="B41" s="39">
        <f t="shared" si="55"/>
        <v>0.35482638888888884</v>
      </c>
      <c r="C41" s="39">
        <f t="shared" si="55"/>
        <v>0.36871527777777774</v>
      </c>
      <c r="D41" s="39">
        <f t="shared" si="55"/>
        <v>0.38260416666666663</v>
      </c>
      <c r="E41" s="39">
        <f t="shared" si="55"/>
        <v>0.40343749999999995</v>
      </c>
      <c r="F41" s="57">
        <f t="shared" ref="F41:H41" si="56">F21</f>
        <v>0.8</v>
      </c>
      <c r="G41" s="58">
        <f t="shared" si="56"/>
        <v>5</v>
      </c>
      <c r="H41" s="59" t="str">
        <f t="shared" si="56"/>
        <v>Stefanesti Primarie</v>
      </c>
      <c r="I41" s="39">
        <f t="shared" ref="I41:M41" si="57">I42+TIME(0,0,(3600*($O22-$O21)/(INDEX($T$5:$AB$6,MATCH(I$35,$S$5:$S$6,0),MATCH(CONCATENATE($P22,$Q22),$T$4:$AB$4,0)))+$T$8))</f>
        <v>0.37425925925925924</v>
      </c>
      <c r="J41" s="39">
        <f t="shared" si="57"/>
        <v>0.38814814814814813</v>
      </c>
      <c r="K41" s="39">
        <f t="shared" si="57"/>
        <v>0.40203703703703703</v>
      </c>
      <c r="L41" s="39">
        <f t="shared" si="57"/>
        <v>0.41592592592592592</v>
      </c>
      <c r="M41" s="43">
        <f t="shared" si="57"/>
        <v>0.43675925925925924</v>
      </c>
    </row>
    <row r="42" spans="1:28" ht="13.5" customHeight="1" x14ac:dyDescent="0.2">
      <c r="A42" s="38">
        <f t="shared" ref="A42:E42" si="58">A41+TIME(0,0,(3600*($O22-$O21)/(INDEX($T$5:$AB$6,MATCH(A$35,$S$5:$S$6,0),MATCH(CONCATENATE($P22,$Q22),$T$4:$AB$4,0)))+$T$8))</f>
        <v>0.34224537037037034</v>
      </c>
      <c r="B42" s="39">
        <f t="shared" si="58"/>
        <v>0.35613425925925923</v>
      </c>
      <c r="C42" s="39">
        <f t="shared" si="58"/>
        <v>0.37002314814814813</v>
      </c>
      <c r="D42" s="39">
        <f t="shared" si="58"/>
        <v>0.38391203703703702</v>
      </c>
      <c r="E42" s="39">
        <f t="shared" si="58"/>
        <v>0.40474537037037034</v>
      </c>
      <c r="F42" s="57">
        <f t="shared" ref="F42:H42" si="59">F22</f>
        <v>1.1000000000000001</v>
      </c>
      <c r="G42" s="58">
        <f t="shared" si="59"/>
        <v>6</v>
      </c>
      <c r="H42" s="59" t="str">
        <f t="shared" si="59"/>
        <v>Viisoara (Stefanesti Crama)</v>
      </c>
      <c r="I42" s="39">
        <f t="shared" ref="I42:M42" si="60">I43+TIME(0,0,(3600*($O23-$O22)/(INDEX($T$5:$AB$6,MATCH(I$35,$S$5:$S$6,0),MATCH(CONCATENATE($P23,$Q23),$T$4:$AB$4,0)))+$T$8))</f>
        <v>0.37295138888888885</v>
      </c>
      <c r="J42" s="39">
        <f t="shared" si="60"/>
        <v>0.38684027777777774</v>
      </c>
      <c r="K42" s="39">
        <f t="shared" si="60"/>
        <v>0.40072916666666664</v>
      </c>
      <c r="L42" s="39">
        <f t="shared" si="60"/>
        <v>0.41461805555555553</v>
      </c>
      <c r="M42" s="43">
        <f t="shared" si="60"/>
        <v>0.43545138888888885</v>
      </c>
    </row>
    <row r="43" spans="1:28" ht="13.5" customHeight="1" x14ac:dyDescent="0.2">
      <c r="A43" s="38">
        <f t="shared" ref="A43:E43" si="61">A42+TIME(0,0,(3600*($O23-$O22)/(INDEX($T$5:$AB$6,MATCH(A$35,$S$5:$S$6,0),MATCH(CONCATENATE($P23,$Q23),$T$4:$AB$4,0)))+$T$8))</f>
        <v>0.34347222222222218</v>
      </c>
      <c r="B43" s="39">
        <f t="shared" si="61"/>
        <v>0.35736111111111107</v>
      </c>
      <c r="C43" s="39">
        <f t="shared" si="61"/>
        <v>0.37124999999999997</v>
      </c>
      <c r="D43" s="39">
        <f t="shared" si="61"/>
        <v>0.38513888888888886</v>
      </c>
      <c r="E43" s="39">
        <f t="shared" si="61"/>
        <v>0.40597222222222218</v>
      </c>
      <c r="F43" s="57">
        <f t="shared" ref="F43:H43" si="62">F23</f>
        <v>1</v>
      </c>
      <c r="G43" s="58">
        <f t="shared" si="62"/>
        <v>7</v>
      </c>
      <c r="H43" s="59" t="str">
        <f t="shared" si="62"/>
        <v>Golesti Ramificatie</v>
      </c>
      <c r="I43" s="39">
        <f t="shared" ref="I43:M43" si="63">I44+TIME(0,0,(3600*($O24-$O23)/(INDEX($T$5:$AB$6,MATCH(I$35,$S$5:$S$6,0),MATCH(CONCATENATE($P24,$Q24),$T$4:$AB$4,0)))+$T$8))</f>
        <v>0.37172453703703701</v>
      </c>
      <c r="J43" s="39">
        <f t="shared" si="63"/>
        <v>0.3856134259259259</v>
      </c>
      <c r="K43" s="39">
        <f t="shared" si="63"/>
        <v>0.3995023148148148</v>
      </c>
      <c r="L43" s="39">
        <f t="shared" si="63"/>
        <v>0.41339120370370369</v>
      </c>
      <c r="M43" s="43">
        <f t="shared" si="63"/>
        <v>0.43422453703703701</v>
      </c>
    </row>
    <row r="44" spans="1:28" ht="13.5" customHeight="1" x14ac:dyDescent="0.2">
      <c r="A44" s="38">
        <f t="shared" ref="A44:E44" si="64">A43+TIME(0,0,(3600*($O24-$O23)/(INDEX($T$5:$AB$6,MATCH(A$35,$S$5:$S$6,0),MATCH(CONCATENATE($P24,$Q24),$T$4:$AB$4,0)))+$T$8))</f>
        <v>0.34553240740740737</v>
      </c>
      <c r="B44" s="39">
        <f t="shared" si="64"/>
        <v>0.35942129629629627</v>
      </c>
      <c r="C44" s="39">
        <f t="shared" si="64"/>
        <v>0.37331018518518516</v>
      </c>
      <c r="D44" s="39">
        <f t="shared" si="64"/>
        <v>0.38719907407407406</v>
      </c>
      <c r="E44" s="39">
        <f t="shared" si="64"/>
        <v>0.40803240740740737</v>
      </c>
      <c r="F44" s="57">
        <f t="shared" ref="F44:H44" si="65">F24</f>
        <v>2</v>
      </c>
      <c r="G44" s="58">
        <f t="shared" si="65"/>
        <v>8</v>
      </c>
      <c r="H44" s="59" t="str">
        <f t="shared" si="65"/>
        <v>Valeni-Podgoria</v>
      </c>
      <c r="I44" s="39">
        <f t="shared" ref="I44:M44" si="66">I45+TIME(0,0,(3600*($O25-$O24)/(INDEX($T$5:$AB$6,MATCH(I$35,$S$5:$S$6,0),MATCH(CONCATENATE($P25,$Q25),$T$4:$AB$4,0)))+$T$8))</f>
        <v>0.36966435185185181</v>
      </c>
      <c r="J44" s="39">
        <f t="shared" si="66"/>
        <v>0.38355324074074071</v>
      </c>
      <c r="K44" s="39">
        <f t="shared" si="66"/>
        <v>0.3974421296296296</v>
      </c>
      <c r="L44" s="39">
        <f t="shared" si="66"/>
        <v>0.4113310185185185</v>
      </c>
      <c r="M44" s="43">
        <f t="shared" si="66"/>
        <v>0.43216435185185181</v>
      </c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3.5" customHeight="1" x14ac:dyDescent="0.2">
      <c r="A45" s="38">
        <f t="shared" ref="A45:E45" si="67">A44+TIME(0,0,(3600*($O25-$O24)/(INDEX($T$5:$AB$6,MATCH(A$35,$S$5:$S$6,0),MATCH(CONCATENATE($P25,$Q25),$T$4:$AB$4,0)))+$T$8))</f>
        <v>0.34675925925925921</v>
      </c>
      <c r="B45" s="39">
        <f t="shared" si="67"/>
        <v>0.36064814814814811</v>
      </c>
      <c r="C45" s="39">
        <f t="shared" si="67"/>
        <v>0.374537037037037</v>
      </c>
      <c r="D45" s="39">
        <f t="shared" si="67"/>
        <v>0.3884259259259259</v>
      </c>
      <c r="E45" s="39">
        <f t="shared" si="67"/>
        <v>0.40925925925925921</v>
      </c>
      <c r="F45" s="57">
        <f t="shared" ref="F45:H45" si="68">F25</f>
        <v>1</v>
      </c>
      <c r="G45" s="58">
        <f t="shared" si="68"/>
        <v>9</v>
      </c>
      <c r="H45" s="59" t="str">
        <f t="shared" si="68"/>
        <v>Vranesti Ramificatie</v>
      </c>
      <c r="I45" s="39">
        <f t="shared" ref="I45:M45" si="69">I46+TIME(0,0,(3600*($O26-$O25)/(INDEX($T$5:$AB$6,MATCH(I$35,$S$5:$S$6,0),MATCH(CONCATENATE($P26,$Q26),$T$4:$AB$4,0)))+$T$8))</f>
        <v>0.36843749999999997</v>
      </c>
      <c r="J45" s="39">
        <f t="shared" si="69"/>
        <v>0.38232638888888887</v>
      </c>
      <c r="K45" s="39">
        <f t="shared" si="69"/>
        <v>0.39621527777777776</v>
      </c>
      <c r="L45" s="39">
        <f t="shared" si="69"/>
        <v>0.41010416666666666</v>
      </c>
      <c r="M45" s="43">
        <f t="shared" si="69"/>
        <v>0.43093749999999997</v>
      </c>
    </row>
    <row r="46" spans="1:28" ht="13.5" customHeight="1" x14ac:dyDescent="0.2">
      <c r="A46" s="38">
        <f t="shared" ref="A46:E46" si="70">A45+TIME(0,0,(3600*($O26-$O25)/(INDEX($T$5:$AB$6,MATCH(A$35,$S$5:$S$6,0),MATCH(CONCATENATE($P26,$Q26),$T$4:$AB$4,0)))+$T$8))</f>
        <v>0.34898148148148145</v>
      </c>
      <c r="B46" s="39">
        <f t="shared" si="70"/>
        <v>0.36287037037037034</v>
      </c>
      <c r="C46" s="39">
        <f t="shared" si="70"/>
        <v>0.37675925925925924</v>
      </c>
      <c r="D46" s="39">
        <f t="shared" si="70"/>
        <v>0.39064814814814813</v>
      </c>
      <c r="E46" s="39">
        <f t="shared" si="70"/>
        <v>0.41148148148148145</v>
      </c>
      <c r="F46" s="57">
        <f t="shared" ref="F46:H46" si="71">F26</f>
        <v>2.2000000000000002</v>
      </c>
      <c r="G46" s="58">
        <f t="shared" si="71"/>
        <v>10</v>
      </c>
      <c r="H46" s="59" t="str">
        <f t="shared" si="71"/>
        <v>Calinesti Primarie</v>
      </c>
      <c r="I46" s="39">
        <f t="shared" ref="I46:M46" si="72">I47+TIME(0,0,(3600*($O27-$O26)/(INDEX($T$5:$AB$6,MATCH(I$35,$S$5:$S$6,0),MATCH(CONCATENATE($P27,$Q27),$T$4:$AB$4,0)))+$T$8))</f>
        <v>0.36621527777777774</v>
      </c>
      <c r="J46" s="39">
        <f t="shared" si="72"/>
        <v>0.38010416666666663</v>
      </c>
      <c r="K46" s="39">
        <f t="shared" si="72"/>
        <v>0.39399305555555553</v>
      </c>
      <c r="L46" s="39">
        <f t="shared" si="72"/>
        <v>0.40788194444444442</v>
      </c>
      <c r="M46" s="43">
        <f t="shared" si="72"/>
        <v>0.42871527777777774</v>
      </c>
    </row>
    <row r="47" spans="1:28" ht="13.5" customHeight="1" x14ac:dyDescent="0.2">
      <c r="A47" s="38">
        <f t="shared" ref="A47:E47" si="73">A46+TIME(0,0,(3600*($O27-$O26)/(INDEX($T$5:$AB$6,MATCH(A$35,$S$5:$S$6,0),MATCH(CONCATENATE($P27,$Q27),$T$4:$AB$4,0)))+$T$8))</f>
        <v>0.3508680555555555</v>
      </c>
      <c r="B47" s="39">
        <f t="shared" si="73"/>
        <v>0.3647569444444444</v>
      </c>
      <c r="C47" s="39">
        <f t="shared" si="73"/>
        <v>0.37864583333333329</v>
      </c>
      <c r="D47" s="39">
        <f t="shared" si="73"/>
        <v>0.39253472222222219</v>
      </c>
      <c r="E47" s="39">
        <f t="shared" si="73"/>
        <v>0.4133680555555555</v>
      </c>
      <c r="F47" s="57">
        <f t="shared" ref="F47:H47" si="74">F27</f>
        <v>1.8</v>
      </c>
      <c r="G47" s="58">
        <f t="shared" si="74"/>
        <v>11</v>
      </c>
      <c r="H47" s="59" t="str">
        <f t="shared" si="74"/>
        <v>Gorganu Ramificatie</v>
      </c>
      <c r="I47" s="39">
        <f t="shared" ref="I47:M47" si="75">I48+TIME(0,0,(3600*($O28-$O27)/(INDEX($T$5:$AB$6,MATCH(I$35,$S$5:$S$6,0),MATCH(CONCATENATE($P28,$Q28),$T$4:$AB$4,0)))+$T$8))</f>
        <v>0.36432870370370368</v>
      </c>
      <c r="J47" s="39">
        <f t="shared" si="75"/>
        <v>0.37821759259259258</v>
      </c>
      <c r="K47" s="39">
        <f t="shared" si="75"/>
        <v>0.39210648148148147</v>
      </c>
      <c r="L47" s="39">
        <f t="shared" si="75"/>
        <v>0.40599537037037037</v>
      </c>
      <c r="M47" s="43">
        <f t="shared" si="75"/>
        <v>0.42682870370370368</v>
      </c>
    </row>
    <row r="48" spans="1:28" ht="13.5" customHeight="1" x14ac:dyDescent="0.2">
      <c r="A48" s="38">
        <f t="shared" ref="A48:E48" si="76">A47+TIME(0,0,(3600*($O28-$O27)/(INDEX($T$5:$AB$6,MATCH(A$35,$S$5:$S$6,0),MATCH(CONCATENATE($P28,$Q28),$T$4:$AB$4,0)))+$T$8))</f>
        <v>0.35408564814814808</v>
      </c>
      <c r="B48" s="39">
        <f t="shared" si="76"/>
        <v>0.36797453703703698</v>
      </c>
      <c r="C48" s="39">
        <f t="shared" si="76"/>
        <v>0.38186342592592587</v>
      </c>
      <c r="D48" s="39">
        <f t="shared" si="76"/>
        <v>0.39575231481481477</v>
      </c>
      <c r="E48" s="39">
        <f t="shared" si="76"/>
        <v>0.41658564814814808</v>
      </c>
      <c r="F48" s="57">
        <f t="shared" ref="F48:H48" si="77">F28</f>
        <v>3.4</v>
      </c>
      <c r="G48" s="58">
        <f t="shared" si="77"/>
        <v>12</v>
      </c>
      <c r="H48" s="59" t="str">
        <f t="shared" si="77"/>
        <v>Topoloveni</v>
      </c>
      <c r="I48" s="47">
        <v>0.3611111111111111</v>
      </c>
      <c r="J48" s="47">
        <v>0.375</v>
      </c>
      <c r="K48" s="47">
        <v>0.3888888888888889</v>
      </c>
      <c r="L48" s="47">
        <v>0.40277777777777779</v>
      </c>
      <c r="M48" s="48">
        <v>0.4236111111111111</v>
      </c>
    </row>
    <row r="49" spans="1:14" ht="12.75" x14ac:dyDescent="0.2">
      <c r="A49" s="38"/>
      <c r="B49" s="39"/>
      <c r="C49" s="39"/>
      <c r="D49" s="39"/>
      <c r="E49" s="39"/>
      <c r="F49" s="49"/>
      <c r="G49" s="49"/>
      <c r="H49" s="49"/>
      <c r="I49" s="39"/>
      <c r="J49" s="39"/>
      <c r="K49" s="39"/>
      <c r="L49" s="39"/>
      <c r="M49" s="43"/>
    </row>
    <row r="50" spans="1:14" ht="12.75" x14ac:dyDescent="0.2">
      <c r="A50" s="51" t="s">
        <v>60</v>
      </c>
      <c r="B50" s="60" t="s">
        <v>61</v>
      </c>
      <c r="C50" s="60" t="s">
        <v>61</v>
      </c>
      <c r="D50" s="60" t="s">
        <v>60</v>
      </c>
      <c r="E50" s="60" t="s">
        <v>60</v>
      </c>
      <c r="F50" s="26"/>
      <c r="G50" s="26"/>
      <c r="H50" s="26"/>
      <c r="I50" s="52" t="str">
        <f t="shared" ref="I50:M50" si="78">A50</f>
        <v>1=7</v>
      </c>
      <c r="J50" s="52" t="str">
        <f t="shared" si="78"/>
        <v>1=5</v>
      </c>
      <c r="K50" s="52" t="str">
        <f t="shared" si="78"/>
        <v>1=5</v>
      </c>
      <c r="L50" s="52" t="str">
        <f t="shared" si="78"/>
        <v>1=7</v>
      </c>
      <c r="M50" s="53" t="str">
        <f t="shared" si="78"/>
        <v>1=7</v>
      </c>
      <c r="N50" s="1"/>
    </row>
    <row r="51" spans="1:14" ht="12.75" customHeight="1" x14ac:dyDescent="0.2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</row>
    <row r="52" spans="1:14" ht="12.75" customHeight="1" x14ac:dyDescent="0.25">
      <c r="A52" s="66" t="s">
        <v>29</v>
      </c>
      <c r="B52" s="67"/>
      <c r="C52" s="67"/>
      <c r="D52" s="67"/>
      <c r="E52" s="68"/>
      <c r="F52" s="15" t="s">
        <v>30</v>
      </c>
      <c r="G52" s="16" t="s">
        <v>31</v>
      </c>
      <c r="H52" s="16" t="s">
        <v>32</v>
      </c>
      <c r="I52" s="66" t="s">
        <v>33</v>
      </c>
      <c r="J52" s="67"/>
      <c r="K52" s="67"/>
      <c r="L52" s="67"/>
      <c r="M52" s="68"/>
    </row>
    <row r="53" spans="1:14" ht="12.75" customHeight="1" x14ac:dyDescent="0.25">
      <c r="A53" s="66" t="s">
        <v>34</v>
      </c>
      <c r="B53" s="67"/>
      <c r="C53" s="67"/>
      <c r="D53" s="67"/>
      <c r="E53" s="68"/>
      <c r="F53" s="18"/>
      <c r="G53" s="15" t="s">
        <v>35</v>
      </c>
      <c r="H53" s="16" t="s">
        <v>36</v>
      </c>
      <c r="I53" s="66" t="s">
        <v>34</v>
      </c>
      <c r="J53" s="67"/>
      <c r="K53" s="67"/>
      <c r="L53" s="67"/>
      <c r="M53" s="68"/>
    </row>
    <row r="54" spans="1:14" ht="12.75" customHeight="1" x14ac:dyDescent="0.25">
      <c r="A54" s="19" t="s">
        <v>68</v>
      </c>
      <c r="B54" s="20" t="s">
        <v>69</v>
      </c>
      <c r="C54" s="20" t="s">
        <v>70</v>
      </c>
      <c r="D54" s="20" t="s">
        <v>71</v>
      </c>
      <c r="E54" s="20" t="s">
        <v>72</v>
      </c>
      <c r="F54" s="21"/>
      <c r="G54" s="21"/>
      <c r="H54" s="20"/>
      <c r="I54" s="20" t="str">
        <f t="shared" ref="I54:M54" si="79">A54</f>
        <v>C11</v>
      </c>
      <c r="J54" s="20" t="str">
        <f t="shared" si="79"/>
        <v>C12</v>
      </c>
      <c r="K54" s="20" t="str">
        <f t="shared" si="79"/>
        <v>C13</v>
      </c>
      <c r="L54" s="20" t="str">
        <f t="shared" si="79"/>
        <v>C14</v>
      </c>
      <c r="M54" s="22" t="str">
        <f t="shared" si="79"/>
        <v>C15</v>
      </c>
    </row>
    <row r="55" spans="1:14" ht="12.75" customHeight="1" x14ac:dyDescent="0.25">
      <c r="A55" s="24" t="s">
        <v>23</v>
      </c>
      <c r="B55" s="25" t="s">
        <v>23</v>
      </c>
      <c r="C55" s="25" t="s">
        <v>23</v>
      </c>
      <c r="D55" s="25" t="s">
        <v>23</v>
      </c>
      <c r="E55" s="25" t="s">
        <v>23</v>
      </c>
      <c r="F55" s="26"/>
      <c r="G55" s="26"/>
      <c r="H55" s="26"/>
      <c r="I55" s="25" t="str">
        <f t="shared" ref="I55:M55" si="80">A55</f>
        <v>M</v>
      </c>
      <c r="J55" s="25" t="str">
        <f t="shared" si="80"/>
        <v>M</v>
      </c>
      <c r="K55" s="25" t="str">
        <f t="shared" si="80"/>
        <v>M</v>
      </c>
      <c r="L55" s="25" t="str">
        <f t="shared" si="80"/>
        <v>M</v>
      </c>
      <c r="M55" s="27" t="str">
        <f t="shared" si="80"/>
        <v>M</v>
      </c>
    </row>
    <row r="56" spans="1:14" ht="12.75" customHeight="1" x14ac:dyDescent="0.2">
      <c r="A56" s="28">
        <v>0.41666666666666669</v>
      </c>
      <c r="B56" s="29">
        <v>0.4375</v>
      </c>
      <c r="C56" s="29">
        <v>0.45833333333333331</v>
      </c>
      <c r="D56" s="29">
        <v>0.47916666666666669</v>
      </c>
      <c r="E56" s="29">
        <v>0.5</v>
      </c>
      <c r="F56" s="30"/>
      <c r="G56" s="31">
        <v>0</v>
      </c>
      <c r="H56" s="32" t="s">
        <v>67</v>
      </c>
      <c r="I56" s="33">
        <f t="shared" ref="I56:M56" si="81">I57+TIME(0,0,(3600*($O17-$O16)/(INDEX($T$5:$AB$6,MATCH(I$55,$S$5:$S$6,0),MATCH(CONCATENATE($P17,$Q17),$T$4:$AB$4,0)))+$T$8))</f>
        <v>0.46519675925925918</v>
      </c>
      <c r="J56" s="33">
        <f t="shared" si="81"/>
        <v>0.48603009259259256</v>
      </c>
      <c r="K56" s="33">
        <f t="shared" si="81"/>
        <v>0.50686342592592581</v>
      </c>
      <c r="L56" s="33">
        <f t="shared" si="81"/>
        <v>0.5276967592592593</v>
      </c>
      <c r="M56" s="34">
        <f t="shared" si="81"/>
        <v>0.54853009259259267</v>
      </c>
    </row>
    <row r="57" spans="1:14" ht="12.75" customHeight="1" x14ac:dyDescent="0.2">
      <c r="A57" s="38">
        <f t="shared" ref="A57:E57" si="82">A56+TIME(0,0,(3600*($O17-$O16)/(INDEX($T$5:$AB$6,MATCH(A$55,$S$5:$S$6,0),MATCH(CONCATENATE($P17,$Q17),$T$4:$AB$4,0)))+$T$8))</f>
        <v>0.41988425925925926</v>
      </c>
      <c r="B57" s="39">
        <f t="shared" si="82"/>
        <v>0.44071759259259258</v>
      </c>
      <c r="C57" s="39">
        <f t="shared" si="82"/>
        <v>0.46155092592592589</v>
      </c>
      <c r="D57" s="39">
        <f t="shared" si="82"/>
        <v>0.48238425925925926</v>
      </c>
      <c r="E57" s="39">
        <f t="shared" si="82"/>
        <v>0.50321759259259258</v>
      </c>
      <c r="F57" s="42">
        <f t="shared" ref="F57:H57" si="83">F17</f>
        <v>3.4</v>
      </c>
      <c r="G57" s="41">
        <f t="shared" si="83"/>
        <v>1</v>
      </c>
      <c r="H57" s="42" t="str">
        <f t="shared" si="83"/>
        <v>Valea Mare</v>
      </c>
      <c r="I57" s="39">
        <f t="shared" ref="I57:M57" si="84">I58+TIME(0,0,(3600*($O18-$O17)/(INDEX($T$5:$AB$6,MATCH(I$55,$S$5:$S$6,0),MATCH(CONCATENATE($P18,$Q18),$T$4:$AB$4,0)))+$T$8))</f>
        <v>0.46197916666666661</v>
      </c>
      <c r="J57" s="39">
        <f t="shared" si="84"/>
        <v>0.48281249999999998</v>
      </c>
      <c r="K57" s="39">
        <f t="shared" si="84"/>
        <v>0.50364583333333324</v>
      </c>
      <c r="L57" s="39">
        <f t="shared" si="84"/>
        <v>0.52447916666666672</v>
      </c>
      <c r="M57" s="43">
        <f t="shared" si="84"/>
        <v>0.54531250000000009</v>
      </c>
    </row>
    <row r="58" spans="1:14" ht="12.75" customHeight="1" x14ac:dyDescent="0.2">
      <c r="A58" s="38">
        <f t="shared" ref="A58:E58" si="85">A57+TIME(0,0,(3600*($O18-$O17)/(INDEX($T$5:$AB$6,MATCH(A$55,$S$5:$S$6,0),MATCH(CONCATENATE($P18,$Q18),$T$4:$AB$4,0)))+$T$8))</f>
        <v>0.42069444444444443</v>
      </c>
      <c r="B58" s="39">
        <f t="shared" si="85"/>
        <v>0.44152777777777774</v>
      </c>
      <c r="C58" s="39">
        <f t="shared" si="85"/>
        <v>0.46236111111111106</v>
      </c>
      <c r="D58" s="39">
        <f t="shared" si="85"/>
        <v>0.48319444444444443</v>
      </c>
      <c r="E58" s="39">
        <f t="shared" si="85"/>
        <v>0.50402777777777774</v>
      </c>
      <c r="F58" s="42">
        <f t="shared" ref="F58:H58" si="86">F18</f>
        <v>0.5</v>
      </c>
      <c r="G58" s="41">
        <f t="shared" si="86"/>
        <v>2</v>
      </c>
      <c r="H58" s="42" t="str">
        <f t="shared" si="86"/>
        <v>Valea Mare IATSA</v>
      </c>
      <c r="I58" s="39">
        <f t="shared" ref="I58:M58" si="87">I59+TIME(0,0,(3600*($O19-$O18)/(INDEX($T$5:$AB$6,MATCH(I$55,$S$5:$S$6,0),MATCH(CONCATENATE($P19,$Q19),$T$4:$AB$4,0)))+$T$8))</f>
        <v>0.46116898148148144</v>
      </c>
      <c r="J58" s="39">
        <f t="shared" si="87"/>
        <v>0.48200231481481481</v>
      </c>
      <c r="K58" s="39">
        <f t="shared" si="87"/>
        <v>0.50283564814814807</v>
      </c>
      <c r="L58" s="39">
        <f t="shared" si="87"/>
        <v>0.52366898148148155</v>
      </c>
      <c r="M58" s="43">
        <f t="shared" si="87"/>
        <v>0.54450231481481493</v>
      </c>
    </row>
    <row r="59" spans="1:14" ht="12.75" customHeight="1" x14ac:dyDescent="0.2">
      <c r="A59" s="38">
        <f t="shared" ref="A59:E59" si="88">A58+TIME(0,0,(3600*($O19-$O18)/(INDEX($T$5:$AB$6,MATCH(A$55,$S$5:$S$6,0),MATCH(CONCATENATE($P19,$Q19),$T$4:$AB$4,0)))+$T$8))</f>
        <v>0.42224537037037035</v>
      </c>
      <c r="B59" s="39">
        <f t="shared" si="88"/>
        <v>0.44307870370370367</v>
      </c>
      <c r="C59" s="39">
        <f t="shared" si="88"/>
        <v>0.46391203703703698</v>
      </c>
      <c r="D59" s="39">
        <f t="shared" si="88"/>
        <v>0.48474537037037035</v>
      </c>
      <c r="E59" s="39">
        <f t="shared" si="88"/>
        <v>0.50557870370370361</v>
      </c>
      <c r="F59" s="42">
        <f t="shared" ref="F59:H59" si="89">F19</f>
        <v>1.4</v>
      </c>
      <c r="G59" s="41">
        <f t="shared" si="89"/>
        <v>3</v>
      </c>
      <c r="H59" s="42" t="str">
        <f t="shared" si="89"/>
        <v>Stefanestii Noi Biserica</v>
      </c>
      <c r="I59" s="39">
        <f t="shared" ref="I59:M59" si="90">I60+TIME(0,0,(3600*($O20-$O19)/(INDEX($T$5:$AB$6,MATCH(I$55,$S$5:$S$6,0),MATCH(CONCATENATE($P20,$Q20),$T$4:$AB$4,0)))+$T$8))</f>
        <v>0.45961805555555552</v>
      </c>
      <c r="J59" s="39">
        <f t="shared" si="90"/>
        <v>0.48045138888888889</v>
      </c>
      <c r="K59" s="39">
        <f t="shared" si="90"/>
        <v>0.5012847222222222</v>
      </c>
      <c r="L59" s="39">
        <f t="shared" si="90"/>
        <v>0.52211805555555568</v>
      </c>
      <c r="M59" s="43">
        <f t="shared" si="90"/>
        <v>0.54295138888888905</v>
      </c>
    </row>
    <row r="60" spans="1:14" ht="12.75" customHeight="1" x14ac:dyDescent="0.2">
      <c r="A60" s="38">
        <f t="shared" ref="A60:E60" si="91">A59+TIME(0,0,(3600*($O20-$O19)/(INDEX($T$5:$AB$6,MATCH(A$55,$S$5:$S$6,0),MATCH(CONCATENATE($P20,$Q20),$T$4:$AB$4,0)))+$T$8))</f>
        <v>0.42321759259259256</v>
      </c>
      <c r="B60" s="39">
        <f t="shared" si="91"/>
        <v>0.44405092592592588</v>
      </c>
      <c r="C60" s="39">
        <f t="shared" si="91"/>
        <v>0.46488425925925919</v>
      </c>
      <c r="D60" s="39">
        <f t="shared" si="91"/>
        <v>0.48571759259259256</v>
      </c>
      <c r="E60" s="39">
        <f t="shared" si="91"/>
        <v>0.50655092592592588</v>
      </c>
      <c r="F60" s="42">
        <f t="shared" ref="F60:H60" si="92">F20</f>
        <v>0.7</v>
      </c>
      <c r="G60" s="41">
        <f t="shared" si="92"/>
        <v>4</v>
      </c>
      <c r="H60" s="42" t="str">
        <f t="shared" si="92"/>
        <v>Izvorani Ramificatie</v>
      </c>
      <c r="I60" s="39">
        <f t="shared" ref="I60:M60" si="93">I61+TIME(0,0,(3600*($O21-$O20)/(INDEX($T$5:$AB$6,MATCH(I$55,$S$5:$S$6,0),MATCH(CONCATENATE($P21,$Q21),$T$4:$AB$4,0)))+$T$8))</f>
        <v>0.45864583333333331</v>
      </c>
      <c r="J60" s="39">
        <f t="shared" si="93"/>
        <v>0.47947916666666668</v>
      </c>
      <c r="K60" s="39">
        <f t="shared" si="93"/>
        <v>0.50031249999999994</v>
      </c>
      <c r="L60" s="39">
        <f t="shared" si="93"/>
        <v>0.52114583333333342</v>
      </c>
      <c r="M60" s="43">
        <f t="shared" si="93"/>
        <v>0.54197916666666679</v>
      </c>
    </row>
    <row r="61" spans="1:14" ht="12.75" customHeight="1" x14ac:dyDescent="0.2">
      <c r="A61" s="38">
        <f t="shared" ref="A61:E61" si="94">A60+TIME(0,0,(3600*($O21-$O20)/(INDEX($T$5:$AB$6,MATCH(A$55,$S$5:$S$6,0),MATCH(CONCATENATE($P21,$Q21),$T$4:$AB$4,0)))+$T$8))</f>
        <v>0.42427083333333332</v>
      </c>
      <c r="B61" s="39">
        <f t="shared" si="94"/>
        <v>0.44510416666666663</v>
      </c>
      <c r="C61" s="39">
        <f t="shared" si="94"/>
        <v>0.46593749999999995</v>
      </c>
      <c r="D61" s="39">
        <f t="shared" si="94"/>
        <v>0.48677083333333332</v>
      </c>
      <c r="E61" s="39">
        <f t="shared" si="94"/>
        <v>0.50760416666666663</v>
      </c>
      <c r="F61" s="42">
        <f t="shared" ref="F61:H61" si="95">F21</f>
        <v>0.8</v>
      </c>
      <c r="G61" s="41">
        <f t="shared" si="95"/>
        <v>5</v>
      </c>
      <c r="H61" s="42" t="str">
        <f t="shared" si="95"/>
        <v>Stefanesti Primarie</v>
      </c>
      <c r="I61" s="39">
        <f t="shared" ref="I61:M61" si="96">I62+TIME(0,0,(3600*($O22-$O21)/(INDEX($T$5:$AB$6,MATCH(I$55,$S$5:$S$6,0),MATCH(CONCATENATE($P22,$Q22),$T$4:$AB$4,0)))+$T$8))</f>
        <v>0.45759259259259255</v>
      </c>
      <c r="J61" s="39">
        <f t="shared" si="96"/>
        <v>0.47842592592592592</v>
      </c>
      <c r="K61" s="39">
        <f t="shared" si="96"/>
        <v>0.49925925925925924</v>
      </c>
      <c r="L61" s="39">
        <f t="shared" si="96"/>
        <v>0.52009259259259266</v>
      </c>
      <c r="M61" s="43">
        <f t="shared" si="96"/>
        <v>0.54092592592592603</v>
      </c>
    </row>
    <row r="62" spans="1:14" ht="12.75" customHeight="1" x14ac:dyDescent="0.2">
      <c r="A62" s="38">
        <f t="shared" ref="A62:E62" si="97">A61+TIME(0,0,(3600*($O22-$O21)/(INDEX($T$5:$AB$6,MATCH(A$55,$S$5:$S$6,0),MATCH(CONCATENATE($P22,$Q22),$T$4:$AB$4,0)))+$T$8))</f>
        <v>0.42557870370370371</v>
      </c>
      <c r="B62" s="39">
        <f t="shared" si="97"/>
        <v>0.44641203703703702</v>
      </c>
      <c r="C62" s="39">
        <f t="shared" si="97"/>
        <v>0.46724537037037034</v>
      </c>
      <c r="D62" s="39">
        <f t="shared" si="97"/>
        <v>0.48807870370370371</v>
      </c>
      <c r="E62" s="39">
        <f t="shared" si="97"/>
        <v>0.50891203703703702</v>
      </c>
      <c r="F62" s="42">
        <f t="shared" ref="F62:H62" si="98">F22</f>
        <v>1.1000000000000001</v>
      </c>
      <c r="G62" s="41">
        <f t="shared" si="98"/>
        <v>6</v>
      </c>
      <c r="H62" s="42" t="str">
        <f t="shared" si="98"/>
        <v>Viisoara (Stefanesti Crama)</v>
      </c>
      <c r="I62" s="39">
        <f t="shared" ref="I62:M62" si="99">I63+TIME(0,0,(3600*($O23-$O22)/(INDEX($T$5:$AB$6,MATCH(I$55,$S$5:$S$6,0),MATCH(CONCATENATE($P23,$Q23),$T$4:$AB$4,0)))+$T$8))</f>
        <v>0.45628472222222216</v>
      </c>
      <c r="J62" s="39">
        <f t="shared" si="99"/>
        <v>0.47711805555555553</v>
      </c>
      <c r="K62" s="39">
        <f t="shared" si="99"/>
        <v>0.49795138888888885</v>
      </c>
      <c r="L62" s="39">
        <f t="shared" si="99"/>
        <v>0.51878472222222227</v>
      </c>
      <c r="M62" s="43">
        <f t="shared" si="99"/>
        <v>0.53961805555555564</v>
      </c>
    </row>
    <row r="63" spans="1:14" ht="13.5" customHeight="1" x14ac:dyDescent="0.2">
      <c r="A63" s="38">
        <f t="shared" ref="A63:E63" si="100">A62+TIME(0,0,(3600*($O23-$O22)/(INDEX($T$5:$AB$6,MATCH(A$55,$S$5:$S$6,0),MATCH(CONCATENATE($P23,$Q23),$T$4:$AB$4,0)))+$T$8))</f>
        <v>0.42680555555555555</v>
      </c>
      <c r="B63" s="39">
        <f t="shared" si="100"/>
        <v>0.44763888888888886</v>
      </c>
      <c r="C63" s="39">
        <f t="shared" si="100"/>
        <v>0.46847222222222218</v>
      </c>
      <c r="D63" s="39">
        <f t="shared" si="100"/>
        <v>0.48930555555555555</v>
      </c>
      <c r="E63" s="39">
        <f t="shared" si="100"/>
        <v>0.51013888888888892</v>
      </c>
      <c r="F63" s="42">
        <f t="shared" ref="F63:H63" si="101">F23</f>
        <v>1</v>
      </c>
      <c r="G63" s="41">
        <f t="shared" si="101"/>
        <v>7</v>
      </c>
      <c r="H63" s="42" t="str">
        <f t="shared" si="101"/>
        <v>Golesti Ramificatie</v>
      </c>
      <c r="I63" s="39">
        <f t="shared" ref="I63:M63" si="102">I64+TIME(0,0,(3600*($O24-$O23)/(INDEX($T$5:$AB$6,MATCH(I$55,$S$5:$S$6,0),MATCH(CONCATENATE($P24,$Q24),$T$4:$AB$4,0)))+$T$8))</f>
        <v>0.45505787037037032</v>
      </c>
      <c r="J63" s="39">
        <f t="shared" si="102"/>
        <v>0.47589120370370369</v>
      </c>
      <c r="K63" s="39">
        <f t="shared" si="102"/>
        <v>0.49672453703703701</v>
      </c>
      <c r="L63" s="39">
        <f t="shared" si="102"/>
        <v>0.51755787037037038</v>
      </c>
      <c r="M63" s="43">
        <f t="shared" si="102"/>
        <v>0.53839120370370375</v>
      </c>
    </row>
    <row r="64" spans="1:14" ht="14.25" customHeight="1" x14ac:dyDescent="0.2">
      <c r="A64" s="38">
        <f t="shared" ref="A64:E64" si="103">A63+TIME(0,0,(3600*($O24-$O23)/(INDEX($T$5:$AB$6,MATCH(A$55,$S$5:$S$6,0),MATCH(CONCATENATE($P24,$Q24),$T$4:$AB$4,0)))+$T$8))</f>
        <v>0.42886574074074074</v>
      </c>
      <c r="B64" s="39">
        <f t="shared" si="103"/>
        <v>0.44969907407407406</v>
      </c>
      <c r="C64" s="39">
        <f t="shared" si="103"/>
        <v>0.47053240740740737</v>
      </c>
      <c r="D64" s="39">
        <f t="shared" si="103"/>
        <v>0.49136574074074074</v>
      </c>
      <c r="E64" s="39">
        <f t="shared" si="103"/>
        <v>0.51219907407407406</v>
      </c>
      <c r="F64" s="42">
        <f t="shared" ref="F64:H64" si="104">F24</f>
        <v>2</v>
      </c>
      <c r="G64" s="41">
        <f t="shared" si="104"/>
        <v>8</v>
      </c>
      <c r="H64" s="42" t="str">
        <f t="shared" si="104"/>
        <v>Valeni-Podgoria</v>
      </c>
      <c r="I64" s="39">
        <f t="shared" ref="I64:M64" si="105">I65+TIME(0,0,(3600*($O25-$O24)/(INDEX($T$5:$AB$6,MATCH(I$55,$S$5:$S$6,0),MATCH(CONCATENATE($P25,$Q25),$T$4:$AB$4,0)))+$T$8))</f>
        <v>0.45299768518518513</v>
      </c>
      <c r="J64" s="39">
        <f t="shared" si="105"/>
        <v>0.4738310185185185</v>
      </c>
      <c r="K64" s="39">
        <f t="shared" si="105"/>
        <v>0.49466435185185181</v>
      </c>
      <c r="L64" s="39">
        <f t="shared" si="105"/>
        <v>0.51549768518518524</v>
      </c>
      <c r="M64" s="43">
        <f t="shared" si="105"/>
        <v>0.53633101851851861</v>
      </c>
    </row>
    <row r="65" spans="1:13" ht="13.5" customHeight="1" x14ac:dyDescent="0.2">
      <c r="A65" s="38">
        <f t="shared" ref="A65:E65" si="106">A64+TIME(0,0,(3600*($O25-$O24)/(INDEX($T$5:$AB$6,MATCH(A$55,$S$5:$S$6,0),MATCH(CONCATENATE($P25,$Q25),$T$4:$AB$4,0)))+$T$8))</f>
        <v>0.43009259259259258</v>
      </c>
      <c r="B65" s="39">
        <f t="shared" si="106"/>
        <v>0.4509259259259259</v>
      </c>
      <c r="C65" s="39">
        <f t="shared" si="106"/>
        <v>0.47175925925925921</v>
      </c>
      <c r="D65" s="39">
        <f t="shared" si="106"/>
        <v>0.49259259259259258</v>
      </c>
      <c r="E65" s="39">
        <f t="shared" si="106"/>
        <v>0.51342592592592595</v>
      </c>
      <c r="F65" s="42">
        <f t="shared" ref="F65:H65" si="107">F25</f>
        <v>1</v>
      </c>
      <c r="G65" s="41">
        <f t="shared" si="107"/>
        <v>9</v>
      </c>
      <c r="H65" s="42" t="str">
        <f t="shared" si="107"/>
        <v>Vranesti Ramificatie</v>
      </c>
      <c r="I65" s="39">
        <f t="shared" ref="I65:M65" si="108">I66+TIME(0,0,(3600*($O26-$O25)/(INDEX($T$5:$AB$6,MATCH(I$55,$S$5:$S$6,0),MATCH(CONCATENATE($P26,$Q26),$T$4:$AB$4,0)))+$T$8))</f>
        <v>0.45177083333333329</v>
      </c>
      <c r="J65" s="39">
        <f t="shared" si="108"/>
        <v>0.47260416666666666</v>
      </c>
      <c r="K65" s="39">
        <f t="shared" si="108"/>
        <v>0.49343749999999997</v>
      </c>
      <c r="L65" s="39">
        <f t="shared" si="108"/>
        <v>0.51427083333333334</v>
      </c>
      <c r="M65" s="43">
        <f t="shared" si="108"/>
        <v>0.53510416666666671</v>
      </c>
    </row>
    <row r="66" spans="1:13" ht="12.75" customHeight="1" x14ac:dyDescent="0.2">
      <c r="A66" s="38">
        <f t="shared" ref="A66:E66" si="109">A65+TIME(0,0,(3600*($O26-$O25)/(INDEX($T$5:$AB$6,MATCH(A$55,$S$5:$S$6,0),MATCH(CONCATENATE($P26,$Q26),$T$4:$AB$4,0)))+$T$8))</f>
        <v>0.43231481481481482</v>
      </c>
      <c r="B66" s="39">
        <f t="shared" si="109"/>
        <v>0.45314814814814813</v>
      </c>
      <c r="C66" s="39">
        <f t="shared" si="109"/>
        <v>0.47398148148148145</v>
      </c>
      <c r="D66" s="39">
        <f t="shared" si="109"/>
        <v>0.49481481481481482</v>
      </c>
      <c r="E66" s="39">
        <f t="shared" si="109"/>
        <v>0.51564814814814819</v>
      </c>
      <c r="F66" s="42">
        <f t="shared" ref="F66:H66" si="110">F26</f>
        <v>2.2000000000000002</v>
      </c>
      <c r="G66" s="41">
        <f t="shared" si="110"/>
        <v>10</v>
      </c>
      <c r="H66" s="42" t="str">
        <f t="shared" si="110"/>
        <v>Calinesti Primarie</v>
      </c>
      <c r="I66" s="39">
        <f t="shared" ref="I66:M66" si="111">I67+TIME(0,0,(3600*($O27-$O26)/(INDEX($T$5:$AB$6,MATCH(I$55,$S$5:$S$6,0),MATCH(CONCATENATE($P27,$Q27),$T$4:$AB$4,0)))+$T$8))</f>
        <v>0.44954861111111105</v>
      </c>
      <c r="J66" s="39">
        <f t="shared" si="111"/>
        <v>0.47038194444444442</v>
      </c>
      <c r="K66" s="39">
        <f t="shared" si="111"/>
        <v>0.49121527777777774</v>
      </c>
      <c r="L66" s="39">
        <f t="shared" si="111"/>
        <v>0.51204861111111111</v>
      </c>
      <c r="M66" s="43">
        <f t="shared" si="111"/>
        <v>0.53288194444444448</v>
      </c>
    </row>
    <row r="67" spans="1:13" ht="12.75" customHeight="1" x14ac:dyDescent="0.2">
      <c r="A67" s="38">
        <f t="shared" ref="A67:E67" si="112">A66+TIME(0,0,(3600*($O27-$O26)/(INDEX($T$5:$AB$6,MATCH(A$55,$S$5:$S$6,0),MATCH(CONCATENATE($P27,$Q27),$T$4:$AB$4,0)))+$T$8))</f>
        <v>0.43420138888888887</v>
      </c>
      <c r="B67" s="39">
        <f t="shared" si="112"/>
        <v>0.45503472222222219</v>
      </c>
      <c r="C67" s="39">
        <f t="shared" si="112"/>
        <v>0.4758680555555555</v>
      </c>
      <c r="D67" s="39">
        <f t="shared" si="112"/>
        <v>0.49670138888888887</v>
      </c>
      <c r="E67" s="39">
        <f t="shared" si="112"/>
        <v>0.5175347222222223</v>
      </c>
      <c r="F67" s="42">
        <f t="shared" ref="F67:H67" si="113">F27</f>
        <v>1.8</v>
      </c>
      <c r="G67" s="41">
        <f t="shared" si="113"/>
        <v>11</v>
      </c>
      <c r="H67" s="42" t="str">
        <f t="shared" si="113"/>
        <v>Gorganu Ramificatie</v>
      </c>
      <c r="I67" s="39">
        <f t="shared" ref="I67:M67" si="114">I68+TIME(0,0,(3600*($O28-$O27)/(INDEX($T$5:$AB$6,MATCH(I$55,$S$5:$S$6,0),MATCH(CONCATENATE($P28,$Q28),$T$4:$AB$4,0)))+$T$8))</f>
        <v>0.447662037037037</v>
      </c>
      <c r="J67" s="39">
        <f t="shared" si="114"/>
        <v>0.46849537037037037</v>
      </c>
      <c r="K67" s="39">
        <f t="shared" si="114"/>
        <v>0.48932870370370368</v>
      </c>
      <c r="L67" s="39">
        <f t="shared" si="114"/>
        <v>0.510162037037037</v>
      </c>
      <c r="M67" s="43">
        <f t="shared" si="114"/>
        <v>0.53099537037037037</v>
      </c>
    </row>
    <row r="68" spans="1:13" ht="12.75" customHeight="1" x14ac:dyDescent="0.2">
      <c r="A68" s="38">
        <f t="shared" ref="A68:E68" si="115">A67+TIME(0,0,(3600*($O28-$O27)/(INDEX($T$5:$AB$6,MATCH(A$55,$S$5:$S$6,0),MATCH(CONCATENATE($P28,$Q28),$T$4:$AB$4,0)))+$T$8))</f>
        <v>0.43741898148148145</v>
      </c>
      <c r="B68" s="39">
        <f t="shared" si="115"/>
        <v>0.45825231481481477</v>
      </c>
      <c r="C68" s="39">
        <f t="shared" si="115"/>
        <v>0.47908564814814808</v>
      </c>
      <c r="D68" s="39">
        <f t="shared" si="115"/>
        <v>0.49991898148148145</v>
      </c>
      <c r="E68" s="39">
        <f t="shared" si="115"/>
        <v>0.52075231481481488</v>
      </c>
      <c r="F68" s="42">
        <f t="shared" ref="F68:H68" si="116">F28</f>
        <v>3.4</v>
      </c>
      <c r="G68" s="41">
        <f t="shared" si="116"/>
        <v>12</v>
      </c>
      <c r="H68" s="42" t="str">
        <f t="shared" si="116"/>
        <v>Topoloveni</v>
      </c>
      <c r="I68" s="47">
        <v>0.44444444444444442</v>
      </c>
      <c r="J68" s="47">
        <v>0.46527777777777779</v>
      </c>
      <c r="K68" s="47">
        <v>0.4861111111111111</v>
      </c>
      <c r="L68" s="47">
        <v>0.50694444444444442</v>
      </c>
      <c r="M68" s="48">
        <v>0.52777777777777779</v>
      </c>
    </row>
    <row r="69" spans="1:13" ht="12.75" customHeight="1" x14ac:dyDescent="0.2">
      <c r="A69" s="38"/>
      <c r="B69" s="39"/>
      <c r="C69" s="39"/>
      <c r="D69" s="39"/>
      <c r="E69" s="39"/>
      <c r="F69" s="49"/>
      <c r="G69" s="49"/>
      <c r="H69" s="49"/>
      <c r="I69" s="39"/>
      <c r="J69" s="39"/>
      <c r="K69" s="39"/>
      <c r="L69" s="39"/>
      <c r="M69" s="43"/>
    </row>
    <row r="70" spans="1:13" ht="12.75" customHeight="1" x14ac:dyDescent="0.2">
      <c r="A70" s="51" t="s">
        <v>60</v>
      </c>
      <c r="B70" s="60" t="s">
        <v>60</v>
      </c>
      <c r="C70" s="60" t="s">
        <v>60</v>
      </c>
      <c r="D70" s="60" t="s">
        <v>60</v>
      </c>
      <c r="E70" s="60" t="s">
        <v>60</v>
      </c>
      <c r="F70" s="26"/>
      <c r="G70" s="26"/>
      <c r="H70" s="26"/>
      <c r="I70" s="52" t="str">
        <f t="shared" ref="I70:M70" si="117">A70</f>
        <v>1=7</v>
      </c>
      <c r="J70" s="52" t="str">
        <f t="shared" si="117"/>
        <v>1=7</v>
      </c>
      <c r="K70" s="52" t="str">
        <f t="shared" si="117"/>
        <v>1=7</v>
      </c>
      <c r="L70" s="52" t="str">
        <f t="shared" si="117"/>
        <v>1=7</v>
      </c>
      <c r="M70" s="53" t="str">
        <f t="shared" si="117"/>
        <v>1=7</v>
      </c>
    </row>
    <row r="71" spans="1:13" ht="12.75" customHeight="1" x14ac:dyDescent="0.2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</row>
    <row r="72" spans="1:13" ht="12.75" customHeight="1" x14ac:dyDescent="0.25">
      <c r="A72" s="66" t="s">
        <v>29</v>
      </c>
      <c r="B72" s="67"/>
      <c r="C72" s="67"/>
      <c r="D72" s="67"/>
      <c r="E72" s="68"/>
      <c r="F72" s="15" t="s">
        <v>30</v>
      </c>
      <c r="G72" s="16" t="s">
        <v>31</v>
      </c>
      <c r="H72" s="16" t="s">
        <v>32</v>
      </c>
      <c r="I72" s="66" t="s">
        <v>33</v>
      </c>
      <c r="J72" s="67"/>
      <c r="K72" s="67"/>
      <c r="L72" s="67"/>
      <c r="M72" s="68"/>
    </row>
    <row r="73" spans="1:13" ht="12.75" customHeight="1" x14ac:dyDescent="0.25">
      <c r="A73" s="66" t="s">
        <v>34</v>
      </c>
      <c r="B73" s="67"/>
      <c r="C73" s="67"/>
      <c r="D73" s="67"/>
      <c r="E73" s="68"/>
      <c r="F73" s="18"/>
      <c r="G73" s="15" t="s">
        <v>35</v>
      </c>
      <c r="H73" s="16" t="s">
        <v>36</v>
      </c>
      <c r="I73" s="66" t="s">
        <v>34</v>
      </c>
      <c r="J73" s="67"/>
      <c r="K73" s="67"/>
      <c r="L73" s="67"/>
      <c r="M73" s="68"/>
    </row>
    <row r="74" spans="1:13" ht="12.75" customHeight="1" x14ac:dyDescent="0.25">
      <c r="A74" s="19" t="s">
        <v>73</v>
      </c>
      <c r="B74" s="20" t="s">
        <v>74</v>
      </c>
      <c r="C74" s="20" t="s">
        <v>75</v>
      </c>
      <c r="D74" s="20" t="s">
        <v>76</v>
      </c>
      <c r="E74" s="20" t="s">
        <v>77</v>
      </c>
      <c r="F74" s="21"/>
      <c r="G74" s="21"/>
      <c r="H74" s="20"/>
      <c r="I74" s="20" t="str">
        <f t="shared" ref="I74:M74" si="118">A74</f>
        <v>C16</v>
      </c>
      <c r="J74" s="20" t="str">
        <f t="shared" si="118"/>
        <v>C17</v>
      </c>
      <c r="K74" s="20" t="str">
        <f t="shared" si="118"/>
        <v>C18</v>
      </c>
      <c r="L74" s="20" t="str">
        <f t="shared" si="118"/>
        <v>C19</v>
      </c>
      <c r="M74" s="22" t="str">
        <f t="shared" si="118"/>
        <v>C20</v>
      </c>
    </row>
    <row r="75" spans="1:13" ht="12.75" customHeight="1" x14ac:dyDescent="0.25">
      <c r="A75" s="24" t="s">
        <v>23</v>
      </c>
      <c r="B75" s="25" t="s">
        <v>23</v>
      </c>
      <c r="C75" s="25" t="s">
        <v>23</v>
      </c>
      <c r="D75" s="25" t="s">
        <v>23</v>
      </c>
      <c r="E75" s="25" t="s">
        <v>23</v>
      </c>
      <c r="F75" s="26"/>
      <c r="G75" s="26"/>
      <c r="H75" s="26"/>
      <c r="I75" s="25" t="str">
        <f t="shared" ref="I75:M75" si="119">A75</f>
        <v>M</v>
      </c>
      <c r="J75" s="25" t="str">
        <f t="shared" si="119"/>
        <v>M</v>
      </c>
      <c r="K75" s="25" t="str">
        <f t="shared" si="119"/>
        <v>M</v>
      </c>
      <c r="L75" s="25" t="str">
        <f t="shared" si="119"/>
        <v>M</v>
      </c>
      <c r="M75" s="27" t="str">
        <f t="shared" si="119"/>
        <v>M</v>
      </c>
    </row>
    <row r="76" spans="1:13" ht="12.75" customHeight="1" x14ac:dyDescent="0.2">
      <c r="A76" s="28">
        <v>0.51388888888888884</v>
      </c>
      <c r="B76" s="29">
        <v>0.52777777777777779</v>
      </c>
      <c r="C76" s="29">
        <v>0.54166666666666663</v>
      </c>
      <c r="D76" s="29">
        <v>0.55555555555555558</v>
      </c>
      <c r="E76" s="29">
        <v>0.56944444444444442</v>
      </c>
      <c r="F76" s="30"/>
      <c r="G76" s="31">
        <v>0</v>
      </c>
      <c r="H76" s="32" t="s">
        <v>67</v>
      </c>
      <c r="I76" s="33">
        <f t="shared" ref="I76:M76" si="120">I77+TIME(0,0,(3600*($O17-$O16)/(INDEX($T$5:$AB$6,MATCH(I$75,$S$5:$S$6,0),MATCH(CONCATENATE($P17,$Q17),$T$4:$AB$4,0)))+$T$8))</f>
        <v>0.56241898148148151</v>
      </c>
      <c r="J76" s="33">
        <f t="shared" si="120"/>
        <v>0.57630787037037046</v>
      </c>
      <c r="K76" s="33">
        <f t="shared" si="120"/>
        <v>0.5901967592592593</v>
      </c>
      <c r="L76" s="33">
        <f t="shared" si="120"/>
        <v>0.60408564814814825</v>
      </c>
      <c r="M76" s="34">
        <f t="shared" si="120"/>
        <v>0.61797453703703709</v>
      </c>
    </row>
    <row r="77" spans="1:13" ht="12.75" customHeight="1" x14ac:dyDescent="0.2">
      <c r="A77" s="38">
        <f t="shared" ref="A77:E77" si="121">A76+TIME(0,0,(3600*($O17-$O16)/(INDEX($T$5:$AB$6,MATCH(A$75,$S$5:$S$6,0),MATCH(CONCATENATE($P17,$Q17),$T$4:$AB$4,0)))+$T$8))</f>
        <v>0.51710648148148142</v>
      </c>
      <c r="B77" s="39">
        <f t="shared" si="121"/>
        <v>0.53099537037037037</v>
      </c>
      <c r="C77" s="39">
        <f t="shared" si="121"/>
        <v>0.54488425925925921</v>
      </c>
      <c r="D77" s="39">
        <f t="shared" si="121"/>
        <v>0.55877314814814816</v>
      </c>
      <c r="E77" s="39">
        <f t="shared" si="121"/>
        <v>0.572662037037037</v>
      </c>
      <c r="F77" s="42">
        <f t="shared" ref="F77:H77" si="122">F17</f>
        <v>3.4</v>
      </c>
      <c r="G77" s="41">
        <f t="shared" si="122"/>
        <v>1</v>
      </c>
      <c r="H77" s="42" t="str">
        <f t="shared" si="122"/>
        <v>Valea Mare</v>
      </c>
      <c r="I77" s="39">
        <f t="shared" ref="I77:M77" si="123">I78+TIME(0,0,(3600*($O18-$O17)/(INDEX($T$5:$AB$6,MATCH(I$75,$S$5:$S$6,0),MATCH(CONCATENATE($P18,$Q18),$T$4:$AB$4,0)))+$T$8))</f>
        <v>0.55920138888888893</v>
      </c>
      <c r="J77" s="39">
        <f t="shared" si="123"/>
        <v>0.57309027777777788</v>
      </c>
      <c r="K77" s="39">
        <f t="shared" si="123"/>
        <v>0.58697916666666672</v>
      </c>
      <c r="L77" s="39">
        <f t="shared" si="123"/>
        <v>0.60086805555555567</v>
      </c>
      <c r="M77" s="43">
        <f t="shared" si="123"/>
        <v>0.61475694444444451</v>
      </c>
    </row>
    <row r="78" spans="1:13" ht="12.75" customHeight="1" x14ac:dyDescent="0.2">
      <c r="A78" s="38">
        <f t="shared" ref="A78:E78" si="124">A77+TIME(0,0,(3600*($O18-$O17)/(INDEX($T$5:$AB$6,MATCH(A$75,$S$5:$S$6,0),MATCH(CONCATENATE($P18,$Q18),$T$4:$AB$4,0)))+$T$8))</f>
        <v>0.51791666666666658</v>
      </c>
      <c r="B78" s="39">
        <f t="shared" si="124"/>
        <v>0.53180555555555553</v>
      </c>
      <c r="C78" s="39">
        <f t="shared" si="124"/>
        <v>0.54569444444444437</v>
      </c>
      <c r="D78" s="39">
        <f t="shared" si="124"/>
        <v>0.55958333333333332</v>
      </c>
      <c r="E78" s="39">
        <f t="shared" si="124"/>
        <v>0.57347222222222216</v>
      </c>
      <c r="F78" s="42">
        <f t="shared" ref="F78:H78" si="125">F18</f>
        <v>0.5</v>
      </c>
      <c r="G78" s="41">
        <f t="shared" si="125"/>
        <v>2</v>
      </c>
      <c r="H78" s="42" t="str">
        <f t="shared" si="125"/>
        <v>Valea Mare IATSA</v>
      </c>
      <c r="I78" s="39">
        <f t="shared" ref="I78:M78" si="126">I79+TIME(0,0,(3600*($O19-$O18)/(INDEX($T$5:$AB$6,MATCH(I$75,$S$5:$S$6,0),MATCH(CONCATENATE($P19,$Q19),$T$4:$AB$4,0)))+$T$8))</f>
        <v>0.55839120370370376</v>
      </c>
      <c r="J78" s="39">
        <f t="shared" si="126"/>
        <v>0.57228009259259272</v>
      </c>
      <c r="K78" s="39">
        <f t="shared" si="126"/>
        <v>0.58616898148148155</v>
      </c>
      <c r="L78" s="39">
        <f t="shared" si="126"/>
        <v>0.60005787037037051</v>
      </c>
      <c r="M78" s="43">
        <f t="shared" si="126"/>
        <v>0.61394675925925934</v>
      </c>
    </row>
    <row r="79" spans="1:13" ht="12.75" customHeight="1" x14ac:dyDescent="0.2">
      <c r="A79" s="38">
        <f t="shared" ref="A79:E79" si="127">A78+TIME(0,0,(3600*($O19-$O18)/(INDEX($T$5:$AB$6,MATCH(A$75,$S$5:$S$6,0),MATCH(CONCATENATE($P19,$Q19),$T$4:$AB$4,0)))+$T$8))</f>
        <v>0.51946759259259245</v>
      </c>
      <c r="B79" s="39">
        <f t="shared" si="127"/>
        <v>0.5333564814814814</v>
      </c>
      <c r="C79" s="39">
        <f t="shared" si="127"/>
        <v>0.54724537037037024</v>
      </c>
      <c r="D79" s="39">
        <f t="shared" si="127"/>
        <v>0.56113425925925919</v>
      </c>
      <c r="E79" s="39">
        <f t="shared" si="127"/>
        <v>0.57502314814814803</v>
      </c>
      <c r="F79" s="42">
        <f t="shared" ref="F79:H79" si="128">F19</f>
        <v>1.4</v>
      </c>
      <c r="G79" s="41">
        <f t="shared" si="128"/>
        <v>3</v>
      </c>
      <c r="H79" s="42" t="str">
        <f t="shared" si="128"/>
        <v>Stefanestii Noi Biserica</v>
      </c>
      <c r="I79" s="39">
        <f t="shared" ref="I79:M79" si="129">I80+TIME(0,0,(3600*($O20-$O19)/(INDEX($T$5:$AB$6,MATCH(I$75,$S$5:$S$6,0),MATCH(CONCATENATE($P20,$Q20),$T$4:$AB$4,0)))+$T$8))</f>
        <v>0.55684027777777789</v>
      </c>
      <c r="J79" s="39">
        <f t="shared" si="129"/>
        <v>0.57072916666666684</v>
      </c>
      <c r="K79" s="39">
        <f t="shared" si="129"/>
        <v>0.58461805555555568</v>
      </c>
      <c r="L79" s="39">
        <f t="shared" si="129"/>
        <v>0.59850694444444463</v>
      </c>
      <c r="M79" s="43">
        <f t="shared" si="129"/>
        <v>0.61239583333333347</v>
      </c>
    </row>
    <row r="80" spans="1:13" ht="12.75" customHeight="1" x14ac:dyDescent="0.2">
      <c r="A80" s="38">
        <f t="shared" ref="A80:E80" si="130">A79+TIME(0,0,(3600*($O20-$O19)/(INDEX($T$5:$AB$6,MATCH(A$75,$S$5:$S$6,0),MATCH(CONCATENATE($P20,$Q20),$T$4:$AB$4,0)))+$T$8))</f>
        <v>0.52043981481481472</v>
      </c>
      <c r="B80" s="39">
        <f t="shared" si="130"/>
        <v>0.53432870370370367</v>
      </c>
      <c r="C80" s="39">
        <f t="shared" si="130"/>
        <v>0.54821759259259251</v>
      </c>
      <c r="D80" s="39">
        <f t="shared" si="130"/>
        <v>0.56210648148148146</v>
      </c>
      <c r="E80" s="39">
        <f t="shared" si="130"/>
        <v>0.5759953703703703</v>
      </c>
      <c r="F80" s="42">
        <f t="shared" ref="F80:H80" si="131">F20</f>
        <v>0.7</v>
      </c>
      <c r="G80" s="41">
        <f t="shared" si="131"/>
        <v>4</v>
      </c>
      <c r="H80" s="42" t="str">
        <f t="shared" si="131"/>
        <v>Izvorani Ramificatie</v>
      </c>
      <c r="I80" s="39">
        <f t="shared" ref="I80:M80" si="132">I81+TIME(0,0,(3600*($O21-$O20)/(INDEX($T$5:$AB$6,MATCH(I$75,$S$5:$S$6,0),MATCH(CONCATENATE($P21,$Q21),$T$4:$AB$4,0)))+$T$8))</f>
        <v>0.55586805555555563</v>
      </c>
      <c r="J80" s="39">
        <f t="shared" si="132"/>
        <v>0.56975694444444458</v>
      </c>
      <c r="K80" s="39">
        <f t="shared" si="132"/>
        <v>0.58364583333333342</v>
      </c>
      <c r="L80" s="39">
        <f t="shared" si="132"/>
        <v>0.59753472222222237</v>
      </c>
      <c r="M80" s="43">
        <f t="shared" si="132"/>
        <v>0.61142361111111121</v>
      </c>
    </row>
    <row r="81" spans="1:13" ht="12.75" customHeight="1" x14ac:dyDescent="0.2">
      <c r="A81" s="38">
        <f t="shared" ref="A81:E81" si="133">A80+TIME(0,0,(3600*($O21-$O20)/(INDEX($T$5:$AB$6,MATCH(A$75,$S$5:$S$6,0),MATCH(CONCATENATE($P21,$Q21),$T$4:$AB$4,0)))+$T$8))</f>
        <v>0.52149305555555547</v>
      </c>
      <c r="B81" s="39">
        <f t="shared" si="133"/>
        <v>0.53538194444444442</v>
      </c>
      <c r="C81" s="39">
        <f t="shared" si="133"/>
        <v>0.54927083333333326</v>
      </c>
      <c r="D81" s="39">
        <f t="shared" si="133"/>
        <v>0.56315972222222221</v>
      </c>
      <c r="E81" s="39">
        <f t="shared" si="133"/>
        <v>0.57704861111111105</v>
      </c>
      <c r="F81" s="42">
        <f t="shared" ref="F81:H81" si="134">F21</f>
        <v>0.8</v>
      </c>
      <c r="G81" s="41">
        <f t="shared" si="134"/>
        <v>5</v>
      </c>
      <c r="H81" s="42" t="str">
        <f t="shared" si="134"/>
        <v>Stefanesti Primarie</v>
      </c>
      <c r="I81" s="39">
        <f t="shared" ref="I81:M81" si="135">I82+TIME(0,0,(3600*($O22-$O21)/(INDEX($T$5:$AB$6,MATCH(I$75,$S$5:$S$6,0),MATCH(CONCATENATE($P22,$Q22),$T$4:$AB$4,0)))+$T$8))</f>
        <v>0.55481481481481487</v>
      </c>
      <c r="J81" s="39">
        <f t="shared" si="135"/>
        <v>0.56870370370370382</v>
      </c>
      <c r="K81" s="39">
        <f t="shared" si="135"/>
        <v>0.58259259259259266</v>
      </c>
      <c r="L81" s="39">
        <f t="shared" si="135"/>
        <v>0.59648148148148161</v>
      </c>
      <c r="M81" s="43">
        <f t="shared" si="135"/>
        <v>0.61037037037037045</v>
      </c>
    </row>
    <row r="82" spans="1:13" ht="12.75" customHeight="1" x14ac:dyDescent="0.2">
      <c r="A82" s="38">
        <f t="shared" ref="A82:E82" si="136">A81+TIME(0,0,(3600*($O22-$O21)/(INDEX($T$5:$AB$6,MATCH(A$75,$S$5:$S$6,0),MATCH(CONCATENATE($P22,$Q22),$T$4:$AB$4,0)))+$T$8))</f>
        <v>0.52280092592592586</v>
      </c>
      <c r="B82" s="39">
        <f t="shared" si="136"/>
        <v>0.53668981481481481</v>
      </c>
      <c r="C82" s="39">
        <f t="shared" si="136"/>
        <v>0.55057870370370365</v>
      </c>
      <c r="D82" s="39">
        <f t="shared" si="136"/>
        <v>0.5644675925925926</v>
      </c>
      <c r="E82" s="39">
        <f t="shared" si="136"/>
        <v>0.57835648148148144</v>
      </c>
      <c r="F82" s="42">
        <f t="shared" ref="F82:H82" si="137">F22</f>
        <v>1.1000000000000001</v>
      </c>
      <c r="G82" s="41">
        <f t="shared" si="137"/>
        <v>6</v>
      </c>
      <c r="H82" s="42" t="str">
        <f t="shared" si="137"/>
        <v>Viisoara (Stefanesti Crama)</v>
      </c>
      <c r="I82" s="39">
        <f t="shared" ref="I82:M82" si="138">I83+TIME(0,0,(3600*($O23-$O22)/(INDEX($T$5:$AB$6,MATCH(I$75,$S$5:$S$6,0),MATCH(CONCATENATE($P23,$Q23),$T$4:$AB$4,0)))+$T$8))</f>
        <v>0.55350694444444448</v>
      </c>
      <c r="J82" s="39">
        <f t="shared" si="138"/>
        <v>0.56739583333333343</v>
      </c>
      <c r="K82" s="39">
        <f t="shared" si="138"/>
        <v>0.58128472222222227</v>
      </c>
      <c r="L82" s="39">
        <f t="shared" si="138"/>
        <v>0.59517361111111122</v>
      </c>
      <c r="M82" s="43">
        <f t="shared" si="138"/>
        <v>0.60906250000000006</v>
      </c>
    </row>
    <row r="83" spans="1:13" ht="12.75" customHeight="1" x14ac:dyDescent="0.2">
      <c r="A83" s="38">
        <f t="shared" ref="A83:E83" si="139">A82+TIME(0,0,(3600*($O23-$O22)/(INDEX($T$5:$AB$6,MATCH(A$75,$S$5:$S$6,0),MATCH(CONCATENATE($P23,$Q23),$T$4:$AB$4,0)))+$T$8))</f>
        <v>0.52402777777777776</v>
      </c>
      <c r="B83" s="39">
        <f t="shared" si="139"/>
        <v>0.53791666666666671</v>
      </c>
      <c r="C83" s="39">
        <f t="shared" si="139"/>
        <v>0.55180555555555555</v>
      </c>
      <c r="D83" s="39">
        <f t="shared" si="139"/>
        <v>0.5656944444444445</v>
      </c>
      <c r="E83" s="39">
        <f t="shared" si="139"/>
        <v>0.57958333333333334</v>
      </c>
      <c r="F83" s="42">
        <f t="shared" ref="F83:H83" si="140">F23</f>
        <v>1</v>
      </c>
      <c r="G83" s="41">
        <f t="shared" si="140"/>
        <v>7</v>
      </c>
      <c r="H83" s="42" t="str">
        <f t="shared" si="140"/>
        <v>Golesti Ramificatie</v>
      </c>
      <c r="I83" s="39">
        <f t="shared" ref="I83:M83" si="141">I84+TIME(0,0,(3600*($O24-$O23)/(INDEX($T$5:$AB$6,MATCH(I$75,$S$5:$S$6,0),MATCH(CONCATENATE($P24,$Q24),$T$4:$AB$4,0)))+$T$8))</f>
        <v>0.55228009259259259</v>
      </c>
      <c r="J83" s="39">
        <f t="shared" si="141"/>
        <v>0.56616898148148154</v>
      </c>
      <c r="K83" s="39">
        <f t="shared" si="141"/>
        <v>0.58005787037037038</v>
      </c>
      <c r="L83" s="39">
        <f t="shared" si="141"/>
        <v>0.59394675925925933</v>
      </c>
      <c r="M83" s="43">
        <f t="shared" si="141"/>
        <v>0.60783564814814817</v>
      </c>
    </row>
    <row r="84" spans="1:13" ht="12.75" customHeight="1" x14ac:dyDescent="0.2">
      <c r="A84" s="38">
        <f t="shared" ref="A84:E84" si="142">A83+TIME(0,0,(3600*($O24-$O23)/(INDEX($T$5:$AB$6,MATCH(A$75,$S$5:$S$6,0),MATCH(CONCATENATE($P24,$Q24),$T$4:$AB$4,0)))+$T$8))</f>
        <v>0.5260879629629629</v>
      </c>
      <c r="B84" s="39">
        <f t="shared" si="142"/>
        <v>0.53997685185185185</v>
      </c>
      <c r="C84" s="39">
        <f t="shared" si="142"/>
        <v>0.55386574074074069</v>
      </c>
      <c r="D84" s="39">
        <f t="shared" si="142"/>
        <v>0.56775462962962964</v>
      </c>
      <c r="E84" s="39">
        <f t="shared" si="142"/>
        <v>0.58164351851851848</v>
      </c>
      <c r="F84" s="42">
        <f t="shared" ref="F84:H84" si="143">F24</f>
        <v>2</v>
      </c>
      <c r="G84" s="41">
        <f t="shared" si="143"/>
        <v>8</v>
      </c>
      <c r="H84" s="42" t="str">
        <f t="shared" si="143"/>
        <v>Valeni-Podgoria</v>
      </c>
      <c r="I84" s="39">
        <f t="shared" ref="I84:M84" si="144">I85+TIME(0,0,(3600*($O25-$O24)/(INDEX($T$5:$AB$6,MATCH(I$75,$S$5:$S$6,0),MATCH(CONCATENATE($P25,$Q25),$T$4:$AB$4,0)))+$T$8))</f>
        <v>0.55021990740740745</v>
      </c>
      <c r="J84" s="39">
        <f t="shared" si="144"/>
        <v>0.5641087962962964</v>
      </c>
      <c r="K84" s="39">
        <f t="shared" si="144"/>
        <v>0.57799768518518524</v>
      </c>
      <c r="L84" s="39">
        <f t="shared" si="144"/>
        <v>0.59188657407407419</v>
      </c>
      <c r="M84" s="43">
        <f t="shared" si="144"/>
        <v>0.60577546296296303</v>
      </c>
    </row>
    <row r="85" spans="1:13" ht="12.75" customHeight="1" x14ac:dyDescent="0.2">
      <c r="A85" s="38">
        <f t="shared" ref="A85:E85" si="145">A84+TIME(0,0,(3600*($O25-$O24)/(INDEX($T$5:$AB$6,MATCH(A$75,$S$5:$S$6,0),MATCH(CONCATENATE($P25,$Q25),$T$4:$AB$4,0)))+$T$8))</f>
        <v>0.52731481481481479</v>
      </c>
      <c r="B85" s="39">
        <f t="shared" si="145"/>
        <v>0.54120370370370374</v>
      </c>
      <c r="C85" s="39">
        <f t="shared" si="145"/>
        <v>0.55509259259259258</v>
      </c>
      <c r="D85" s="39">
        <f t="shared" si="145"/>
        <v>0.56898148148148153</v>
      </c>
      <c r="E85" s="39">
        <f t="shared" si="145"/>
        <v>0.58287037037037037</v>
      </c>
      <c r="F85" s="42">
        <f t="shared" ref="F85:H85" si="146">F25</f>
        <v>1</v>
      </c>
      <c r="G85" s="41">
        <f t="shared" si="146"/>
        <v>9</v>
      </c>
      <c r="H85" s="42" t="str">
        <f t="shared" si="146"/>
        <v>Vranesti Ramificatie</v>
      </c>
      <c r="I85" s="39">
        <f t="shared" ref="I85:M85" si="147">I86+TIME(0,0,(3600*($O26-$O25)/(INDEX($T$5:$AB$6,MATCH(I$75,$S$5:$S$6,0),MATCH(CONCATENATE($P26,$Q26),$T$4:$AB$4,0)))+$T$8))</f>
        <v>0.54899305555555555</v>
      </c>
      <c r="J85" s="39">
        <f t="shared" si="147"/>
        <v>0.5628819444444445</v>
      </c>
      <c r="K85" s="39">
        <f t="shared" si="147"/>
        <v>0.57677083333333334</v>
      </c>
      <c r="L85" s="39">
        <f t="shared" si="147"/>
        <v>0.59065972222222229</v>
      </c>
      <c r="M85" s="43">
        <f t="shared" si="147"/>
        <v>0.60454861111111113</v>
      </c>
    </row>
    <row r="86" spans="1:13" ht="12.75" customHeight="1" x14ac:dyDescent="0.2">
      <c r="A86" s="38">
        <f t="shared" ref="A86:E86" si="148">A85+TIME(0,0,(3600*($O26-$O25)/(INDEX($T$5:$AB$6,MATCH(A$75,$S$5:$S$6,0),MATCH(CONCATENATE($P26,$Q26),$T$4:$AB$4,0)))+$T$8))</f>
        <v>0.52953703703703703</v>
      </c>
      <c r="B86" s="39">
        <f t="shared" si="148"/>
        <v>0.54342592592592598</v>
      </c>
      <c r="C86" s="39">
        <f t="shared" si="148"/>
        <v>0.55731481481481482</v>
      </c>
      <c r="D86" s="39">
        <f t="shared" si="148"/>
        <v>0.57120370370370377</v>
      </c>
      <c r="E86" s="39">
        <f t="shared" si="148"/>
        <v>0.58509259259259261</v>
      </c>
      <c r="F86" s="42">
        <f t="shared" ref="F86:H86" si="149">F26</f>
        <v>2.2000000000000002</v>
      </c>
      <c r="G86" s="41">
        <f t="shared" si="149"/>
        <v>10</v>
      </c>
      <c r="H86" s="42" t="str">
        <f t="shared" si="149"/>
        <v>Calinesti Primarie</v>
      </c>
      <c r="I86" s="39">
        <f t="shared" ref="I86:M86" si="150">I87+TIME(0,0,(3600*($O27-$O26)/(INDEX($T$5:$AB$6,MATCH(I$75,$S$5:$S$6,0),MATCH(CONCATENATE($P27,$Q27),$T$4:$AB$4,0)))+$T$8))</f>
        <v>0.54677083333333332</v>
      </c>
      <c r="J86" s="39">
        <f t="shared" si="150"/>
        <v>0.56065972222222227</v>
      </c>
      <c r="K86" s="39">
        <f t="shared" si="150"/>
        <v>0.57454861111111111</v>
      </c>
      <c r="L86" s="39">
        <f t="shared" si="150"/>
        <v>0.58843750000000006</v>
      </c>
      <c r="M86" s="43">
        <f t="shared" si="150"/>
        <v>0.6023263888888889</v>
      </c>
    </row>
    <row r="87" spans="1:13" ht="12.75" customHeight="1" x14ac:dyDescent="0.2">
      <c r="A87" s="38">
        <f t="shared" ref="A87:E87" si="151">A86+TIME(0,0,(3600*($O27-$O26)/(INDEX($T$5:$AB$6,MATCH(A$75,$S$5:$S$6,0),MATCH(CONCATENATE($P27,$Q27),$T$4:$AB$4,0)))+$T$8))</f>
        <v>0.53142361111111114</v>
      </c>
      <c r="B87" s="39">
        <f t="shared" si="151"/>
        <v>0.54531250000000009</v>
      </c>
      <c r="C87" s="39">
        <f t="shared" si="151"/>
        <v>0.55920138888888893</v>
      </c>
      <c r="D87" s="39">
        <f t="shared" si="151"/>
        <v>0.57309027777777788</v>
      </c>
      <c r="E87" s="39">
        <f t="shared" si="151"/>
        <v>0.58697916666666672</v>
      </c>
      <c r="F87" s="42">
        <f t="shared" ref="F87:H87" si="152">F27</f>
        <v>1.8</v>
      </c>
      <c r="G87" s="41">
        <f t="shared" si="152"/>
        <v>11</v>
      </c>
      <c r="H87" s="42" t="str">
        <f t="shared" si="152"/>
        <v>Gorganu Ramificatie</v>
      </c>
      <c r="I87" s="39">
        <f t="shared" ref="I87:M87" si="153">I88+TIME(0,0,(3600*($O28-$O27)/(INDEX($T$5:$AB$6,MATCH(I$75,$S$5:$S$6,0),MATCH(CONCATENATE($P28,$Q28),$T$4:$AB$4,0)))+$T$8))</f>
        <v>0.54488425925925921</v>
      </c>
      <c r="J87" s="39">
        <f t="shared" si="153"/>
        <v>0.55877314814814816</v>
      </c>
      <c r="K87" s="39">
        <f t="shared" si="153"/>
        <v>0.572662037037037</v>
      </c>
      <c r="L87" s="39">
        <f t="shared" si="153"/>
        <v>0.58655092592592595</v>
      </c>
      <c r="M87" s="43">
        <f t="shared" si="153"/>
        <v>0.60043981481481479</v>
      </c>
    </row>
    <row r="88" spans="1:13" ht="12.75" customHeight="1" x14ac:dyDescent="0.2">
      <c r="A88" s="38">
        <f t="shared" ref="A88:E88" si="154">A87+TIME(0,0,(3600*($O28-$O27)/(INDEX($T$5:$AB$6,MATCH(A$75,$S$5:$S$6,0),MATCH(CONCATENATE($P28,$Q28),$T$4:$AB$4,0)))+$T$8))</f>
        <v>0.53464120370370372</v>
      </c>
      <c r="B88" s="39">
        <f t="shared" si="154"/>
        <v>0.54853009259259267</v>
      </c>
      <c r="C88" s="39">
        <f t="shared" si="154"/>
        <v>0.56241898148148151</v>
      </c>
      <c r="D88" s="39">
        <f t="shared" si="154"/>
        <v>0.57630787037037046</v>
      </c>
      <c r="E88" s="39">
        <f t="shared" si="154"/>
        <v>0.5901967592592593</v>
      </c>
      <c r="F88" s="42">
        <f t="shared" ref="F88:H88" si="155">F28</f>
        <v>3.4</v>
      </c>
      <c r="G88" s="41">
        <f t="shared" si="155"/>
        <v>12</v>
      </c>
      <c r="H88" s="42" t="str">
        <f t="shared" si="155"/>
        <v>Topoloveni</v>
      </c>
      <c r="I88" s="47">
        <v>0.54166666666666663</v>
      </c>
      <c r="J88" s="47">
        <v>0.55555555555555558</v>
      </c>
      <c r="K88" s="47">
        <v>0.56944444444444442</v>
      </c>
      <c r="L88" s="47">
        <v>0.58333333333333337</v>
      </c>
      <c r="M88" s="48">
        <v>0.59722222222222221</v>
      </c>
    </row>
    <row r="89" spans="1:13" ht="12.75" customHeight="1" x14ac:dyDescent="0.2">
      <c r="A89" s="38"/>
      <c r="B89" s="39"/>
      <c r="C89" s="39"/>
      <c r="D89" s="39"/>
      <c r="E89" s="39"/>
      <c r="F89" s="49"/>
      <c r="G89" s="49"/>
      <c r="H89" s="49"/>
      <c r="I89" s="39"/>
      <c r="J89" s="39"/>
      <c r="K89" s="39"/>
      <c r="L89" s="39"/>
      <c r="M89" s="43"/>
    </row>
    <row r="90" spans="1:13" ht="12.75" customHeight="1" x14ac:dyDescent="0.2">
      <c r="A90" s="51" t="s">
        <v>61</v>
      </c>
      <c r="B90" s="60" t="s">
        <v>60</v>
      </c>
      <c r="C90" s="60" t="s">
        <v>61</v>
      </c>
      <c r="D90" s="61" t="s">
        <v>60</v>
      </c>
      <c r="E90" s="60" t="s">
        <v>60</v>
      </c>
      <c r="F90" s="26"/>
      <c r="G90" s="26"/>
      <c r="H90" s="26"/>
      <c r="I90" s="52" t="str">
        <f t="shared" ref="I90:M90" si="156">A90</f>
        <v>1=5</v>
      </c>
      <c r="J90" s="52" t="str">
        <f t="shared" si="156"/>
        <v>1=7</v>
      </c>
      <c r="K90" s="52" t="str">
        <f t="shared" si="156"/>
        <v>1=5</v>
      </c>
      <c r="L90" s="52" t="str">
        <f t="shared" si="156"/>
        <v>1=7</v>
      </c>
      <c r="M90" s="53" t="str">
        <f t="shared" si="156"/>
        <v>1=7</v>
      </c>
    </row>
    <row r="91" spans="1:13" ht="12.75" customHeight="1" x14ac:dyDescent="0.2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</row>
    <row r="92" spans="1:13" ht="12.75" customHeight="1" x14ac:dyDescent="0.25">
      <c r="A92" s="66" t="s">
        <v>29</v>
      </c>
      <c r="B92" s="67"/>
      <c r="C92" s="67"/>
      <c r="D92" s="67"/>
      <c r="E92" s="68"/>
      <c r="F92" s="15" t="s">
        <v>30</v>
      </c>
      <c r="G92" s="16" t="s">
        <v>31</v>
      </c>
      <c r="H92" s="16" t="s">
        <v>32</v>
      </c>
      <c r="I92" s="66" t="s">
        <v>33</v>
      </c>
      <c r="J92" s="67"/>
      <c r="K92" s="67"/>
      <c r="L92" s="67"/>
      <c r="M92" s="68"/>
    </row>
    <row r="93" spans="1:13" ht="12.75" customHeight="1" x14ac:dyDescent="0.25">
      <c r="A93" s="66" t="s">
        <v>34</v>
      </c>
      <c r="B93" s="67"/>
      <c r="C93" s="67"/>
      <c r="D93" s="67"/>
      <c r="E93" s="68"/>
      <c r="F93" s="18"/>
      <c r="G93" s="15" t="s">
        <v>35</v>
      </c>
      <c r="H93" s="16" t="s">
        <v>36</v>
      </c>
      <c r="I93" s="66" t="s">
        <v>34</v>
      </c>
      <c r="J93" s="67"/>
      <c r="K93" s="67"/>
      <c r="L93" s="67"/>
      <c r="M93" s="68"/>
    </row>
    <row r="94" spans="1:13" ht="12.75" customHeight="1" x14ac:dyDescent="0.25">
      <c r="A94" s="19" t="s">
        <v>78</v>
      </c>
      <c r="B94" s="20" t="s">
        <v>79</v>
      </c>
      <c r="C94" s="20" t="s">
        <v>80</v>
      </c>
      <c r="D94" s="20" t="s">
        <v>81</v>
      </c>
      <c r="E94" s="20" t="s">
        <v>82</v>
      </c>
      <c r="F94" s="21"/>
      <c r="G94" s="21"/>
      <c r="H94" s="20"/>
      <c r="I94" s="20" t="str">
        <f t="shared" ref="I94:M94" si="157">A94</f>
        <v>C21</v>
      </c>
      <c r="J94" s="20" t="str">
        <f t="shared" si="157"/>
        <v>C22</v>
      </c>
      <c r="K94" s="20" t="str">
        <f t="shared" si="157"/>
        <v>C23</v>
      </c>
      <c r="L94" s="20" t="str">
        <f t="shared" si="157"/>
        <v>C24</v>
      </c>
      <c r="M94" s="22" t="str">
        <f t="shared" si="157"/>
        <v>C25</v>
      </c>
    </row>
    <row r="95" spans="1:13" ht="12.75" customHeight="1" x14ac:dyDescent="0.25">
      <c r="A95" s="24" t="s">
        <v>23</v>
      </c>
      <c r="B95" s="25" t="s">
        <v>23</v>
      </c>
      <c r="C95" s="25" t="s">
        <v>23</v>
      </c>
      <c r="D95" s="25" t="s">
        <v>23</v>
      </c>
      <c r="E95" s="25" t="s">
        <v>23</v>
      </c>
      <c r="F95" s="26"/>
      <c r="G95" s="26"/>
      <c r="H95" s="26"/>
      <c r="I95" s="25" t="str">
        <f t="shared" ref="I95:M95" si="158">A95</f>
        <v>M</v>
      </c>
      <c r="J95" s="25" t="str">
        <f t="shared" si="158"/>
        <v>M</v>
      </c>
      <c r="K95" s="25" t="str">
        <f t="shared" si="158"/>
        <v>M</v>
      </c>
      <c r="L95" s="25" t="str">
        <f t="shared" si="158"/>
        <v>M</v>
      </c>
      <c r="M95" s="27" t="str">
        <f t="shared" si="158"/>
        <v>M</v>
      </c>
    </row>
    <row r="96" spans="1:13" ht="12.75" customHeight="1" x14ac:dyDescent="0.2">
      <c r="A96" s="28">
        <v>0.61805555555555558</v>
      </c>
      <c r="B96" s="29">
        <v>0.63194444444444442</v>
      </c>
      <c r="C96" s="29">
        <v>0.64583333333333337</v>
      </c>
      <c r="D96" s="29">
        <v>0.65972222222222221</v>
      </c>
      <c r="E96" s="29">
        <v>0.67361111111111116</v>
      </c>
      <c r="F96" s="30"/>
      <c r="G96" s="31">
        <v>0</v>
      </c>
      <c r="H96" s="32" t="s">
        <v>67</v>
      </c>
      <c r="I96" s="33">
        <f t="shared" ref="I96:M96" si="159">I97+TIME(0,0,(3600*($O17-$O16)/(INDEX($T$5:$AB$6,MATCH(I$95,$S$5:$S$6,0),MATCH(CONCATENATE($P17,$Q17),$T$4:$AB$4,0)))+$T$8))</f>
        <v>0.66658564814814825</v>
      </c>
      <c r="J96" s="33">
        <f t="shared" si="159"/>
        <v>0.68047453703703709</v>
      </c>
      <c r="K96" s="33">
        <f t="shared" si="159"/>
        <v>0.69436342592592604</v>
      </c>
      <c r="L96" s="33">
        <f t="shared" si="159"/>
        <v>0.7151967592592593</v>
      </c>
      <c r="M96" s="34">
        <f t="shared" si="159"/>
        <v>0.72908564814814825</v>
      </c>
    </row>
    <row r="97" spans="1:13" ht="12.75" customHeight="1" x14ac:dyDescent="0.2">
      <c r="A97" s="38">
        <f t="shared" ref="A97:E97" si="160">A96+TIME(0,0,(3600*($O17-$O16)/(INDEX($T$5:$AB$6,MATCH(A$95,$S$5:$S$6,0),MATCH(CONCATENATE($P17,$Q17),$T$4:$AB$4,0)))+$T$8))</f>
        <v>0.62127314814814816</v>
      </c>
      <c r="B97" s="39">
        <f t="shared" si="160"/>
        <v>0.635162037037037</v>
      </c>
      <c r="C97" s="39">
        <f t="shared" si="160"/>
        <v>0.64905092592592595</v>
      </c>
      <c r="D97" s="39">
        <f t="shared" si="160"/>
        <v>0.66293981481481479</v>
      </c>
      <c r="E97" s="39">
        <f t="shared" si="160"/>
        <v>0.67682870370370374</v>
      </c>
      <c r="F97" s="42">
        <f t="shared" ref="F97:H97" si="161">F17</f>
        <v>3.4</v>
      </c>
      <c r="G97" s="41">
        <f t="shared" si="161"/>
        <v>1</v>
      </c>
      <c r="H97" s="42" t="str">
        <f t="shared" si="161"/>
        <v>Valea Mare</v>
      </c>
      <c r="I97" s="39">
        <f t="shared" ref="I97:M97" si="162">I98+TIME(0,0,(3600*($O18-$O17)/(INDEX($T$5:$AB$6,MATCH(I$95,$S$5:$S$6,0),MATCH(CONCATENATE($P18,$Q18),$T$4:$AB$4,0)))+$T$8))</f>
        <v>0.66336805555555567</v>
      </c>
      <c r="J97" s="39">
        <f t="shared" si="162"/>
        <v>0.67725694444444451</v>
      </c>
      <c r="K97" s="39">
        <f t="shared" si="162"/>
        <v>0.69114583333333346</v>
      </c>
      <c r="L97" s="39">
        <f t="shared" si="162"/>
        <v>0.71197916666666672</v>
      </c>
      <c r="M97" s="43">
        <f t="shared" si="162"/>
        <v>0.72586805555555567</v>
      </c>
    </row>
    <row r="98" spans="1:13" ht="12.75" customHeight="1" x14ac:dyDescent="0.2">
      <c r="A98" s="38">
        <f t="shared" ref="A98:E98" si="163">A97+TIME(0,0,(3600*($O18-$O17)/(INDEX($T$5:$AB$6,MATCH(A$95,$S$5:$S$6,0),MATCH(CONCATENATE($P18,$Q18),$T$4:$AB$4,0)))+$T$8))</f>
        <v>0.62208333333333332</v>
      </c>
      <c r="B98" s="39">
        <f t="shared" si="163"/>
        <v>0.63597222222222216</v>
      </c>
      <c r="C98" s="39">
        <f t="shared" si="163"/>
        <v>0.64986111111111111</v>
      </c>
      <c r="D98" s="39">
        <f t="shared" si="163"/>
        <v>0.66374999999999995</v>
      </c>
      <c r="E98" s="39">
        <f t="shared" si="163"/>
        <v>0.6776388888888889</v>
      </c>
      <c r="F98" s="42">
        <f t="shared" ref="F98:H98" si="164">F18</f>
        <v>0.5</v>
      </c>
      <c r="G98" s="41">
        <f t="shared" si="164"/>
        <v>2</v>
      </c>
      <c r="H98" s="42" t="str">
        <f t="shared" si="164"/>
        <v>Valea Mare IATSA</v>
      </c>
      <c r="I98" s="39">
        <f t="shared" ref="I98:M98" si="165">I99+TIME(0,0,(3600*($O19-$O18)/(INDEX($T$5:$AB$6,MATCH(I$95,$S$5:$S$6,0),MATCH(CONCATENATE($P19,$Q19),$T$4:$AB$4,0)))+$T$8))</f>
        <v>0.66255787037037051</v>
      </c>
      <c r="J98" s="39">
        <f t="shared" si="165"/>
        <v>0.67644675925925934</v>
      </c>
      <c r="K98" s="39">
        <f t="shared" si="165"/>
        <v>0.6903356481481483</v>
      </c>
      <c r="L98" s="39">
        <f t="shared" si="165"/>
        <v>0.71116898148148155</v>
      </c>
      <c r="M98" s="43">
        <f t="shared" si="165"/>
        <v>0.72505787037037051</v>
      </c>
    </row>
    <row r="99" spans="1:13" ht="12.75" customHeight="1" x14ac:dyDescent="0.2">
      <c r="A99" s="38">
        <f t="shared" ref="A99:E99" si="166">A98+TIME(0,0,(3600*($O19-$O18)/(INDEX($T$5:$AB$6,MATCH(A$95,$S$5:$S$6,0),MATCH(CONCATENATE($P19,$Q19),$T$4:$AB$4,0)))+$T$8))</f>
        <v>0.62363425925925919</v>
      </c>
      <c r="B99" s="39">
        <f t="shared" si="166"/>
        <v>0.63752314814814803</v>
      </c>
      <c r="C99" s="39">
        <f t="shared" si="166"/>
        <v>0.65141203703703698</v>
      </c>
      <c r="D99" s="39">
        <f t="shared" si="166"/>
        <v>0.66530092592592582</v>
      </c>
      <c r="E99" s="39">
        <f t="shared" si="166"/>
        <v>0.67918981481481477</v>
      </c>
      <c r="F99" s="42">
        <f t="shared" ref="F99:H99" si="167">F19</f>
        <v>1.4</v>
      </c>
      <c r="G99" s="41">
        <f t="shared" si="167"/>
        <v>3</v>
      </c>
      <c r="H99" s="42" t="str">
        <f t="shared" si="167"/>
        <v>Stefanestii Noi Biserica</v>
      </c>
      <c r="I99" s="39">
        <f t="shared" ref="I99:M99" si="168">I100+TIME(0,0,(3600*($O20-$O19)/(INDEX($T$5:$AB$6,MATCH(I$95,$S$5:$S$6,0),MATCH(CONCATENATE($P20,$Q20),$T$4:$AB$4,0)))+$T$8))</f>
        <v>0.66100694444444463</v>
      </c>
      <c r="J99" s="39">
        <f t="shared" si="168"/>
        <v>0.67489583333333347</v>
      </c>
      <c r="K99" s="39">
        <f t="shared" si="168"/>
        <v>0.68878472222222242</v>
      </c>
      <c r="L99" s="39">
        <f t="shared" si="168"/>
        <v>0.70961805555555568</v>
      </c>
      <c r="M99" s="43">
        <f t="shared" si="168"/>
        <v>0.72350694444444463</v>
      </c>
    </row>
    <row r="100" spans="1:13" ht="12.75" customHeight="1" x14ac:dyDescent="0.2">
      <c r="A100" s="38">
        <f t="shared" ref="A100:E100" si="169">A99+TIME(0,0,(3600*($O20-$O19)/(INDEX($T$5:$AB$6,MATCH(A$95,$S$5:$S$6,0),MATCH(CONCATENATE($P20,$Q20),$T$4:$AB$4,0)))+$T$8))</f>
        <v>0.62460648148148146</v>
      </c>
      <c r="B100" s="39">
        <f t="shared" si="169"/>
        <v>0.6384953703703703</v>
      </c>
      <c r="C100" s="39">
        <f t="shared" si="169"/>
        <v>0.65238425925925925</v>
      </c>
      <c r="D100" s="39">
        <f t="shared" si="169"/>
        <v>0.66627314814814809</v>
      </c>
      <c r="E100" s="39">
        <f t="shared" si="169"/>
        <v>0.68016203703703704</v>
      </c>
      <c r="F100" s="42">
        <f t="shared" ref="F100:H100" si="170">F20</f>
        <v>0.7</v>
      </c>
      <c r="G100" s="41">
        <f t="shared" si="170"/>
        <v>4</v>
      </c>
      <c r="H100" s="42" t="str">
        <f t="shared" si="170"/>
        <v>Izvorani Ramificatie</v>
      </c>
      <c r="I100" s="39">
        <f t="shared" ref="I100:M100" si="171">I101+TIME(0,0,(3600*($O21-$O20)/(INDEX($T$5:$AB$6,MATCH(I$95,$S$5:$S$6,0),MATCH(CONCATENATE($P21,$Q21),$T$4:$AB$4,0)))+$T$8))</f>
        <v>0.66003472222222237</v>
      </c>
      <c r="J100" s="39">
        <f t="shared" si="171"/>
        <v>0.67392361111111121</v>
      </c>
      <c r="K100" s="39">
        <f t="shared" si="171"/>
        <v>0.68781250000000016</v>
      </c>
      <c r="L100" s="39">
        <f t="shared" si="171"/>
        <v>0.70864583333333342</v>
      </c>
      <c r="M100" s="43">
        <f t="shared" si="171"/>
        <v>0.72253472222222237</v>
      </c>
    </row>
    <row r="101" spans="1:13" ht="12.75" customHeight="1" x14ac:dyDescent="0.2">
      <c r="A101" s="38">
        <f t="shared" ref="A101:E101" si="172">A100+TIME(0,0,(3600*($O21-$O20)/(INDEX($T$5:$AB$6,MATCH(A$95,$S$5:$S$6,0),MATCH(CONCATENATE($P21,$Q21),$T$4:$AB$4,0)))+$T$8))</f>
        <v>0.62565972222222221</v>
      </c>
      <c r="B101" s="39">
        <f t="shared" si="172"/>
        <v>0.63954861111111105</v>
      </c>
      <c r="C101" s="39">
        <f t="shared" si="172"/>
        <v>0.6534375</v>
      </c>
      <c r="D101" s="39">
        <f t="shared" si="172"/>
        <v>0.66732638888888884</v>
      </c>
      <c r="E101" s="39">
        <f t="shared" si="172"/>
        <v>0.68121527777777779</v>
      </c>
      <c r="F101" s="42">
        <f t="shared" ref="F101:H101" si="173">F21</f>
        <v>0.8</v>
      </c>
      <c r="G101" s="41">
        <f t="shared" si="173"/>
        <v>5</v>
      </c>
      <c r="H101" s="42" t="str">
        <f t="shared" si="173"/>
        <v>Stefanesti Primarie</v>
      </c>
      <c r="I101" s="39">
        <f t="shared" ref="I101:M101" si="174">I102+TIME(0,0,(3600*($O22-$O21)/(INDEX($T$5:$AB$6,MATCH(I$95,$S$5:$S$6,0),MATCH(CONCATENATE($P22,$Q22),$T$4:$AB$4,0)))+$T$8))</f>
        <v>0.65898148148148161</v>
      </c>
      <c r="J101" s="39">
        <f t="shared" si="174"/>
        <v>0.67287037037037045</v>
      </c>
      <c r="K101" s="39">
        <f t="shared" si="174"/>
        <v>0.6867592592592594</v>
      </c>
      <c r="L101" s="39">
        <f t="shared" si="174"/>
        <v>0.70759259259259266</v>
      </c>
      <c r="M101" s="43">
        <f t="shared" si="174"/>
        <v>0.72148148148148161</v>
      </c>
    </row>
    <row r="102" spans="1:13" ht="12.75" customHeight="1" x14ac:dyDescent="0.2">
      <c r="A102" s="38">
        <f t="shared" ref="A102:E102" si="175">A101+TIME(0,0,(3600*($O22-$O21)/(INDEX($T$5:$AB$6,MATCH(A$95,$S$5:$S$6,0),MATCH(CONCATENATE($P22,$Q22),$T$4:$AB$4,0)))+$T$8))</f>
        <v>0.6269675925925926</v>
      </c>
      <c r="B102" s="39">
        <f t="shared" si="175"/>
        <v>0.64085648148148144</v>
      </c>
      <c r="C102" s="39">
        <f t="shared" si="175"/>
        <v>0.65474537037037039</v>
      </c>
      <c r="D102" s="39">
        <f t="shared" si="175"/>
        <v>0.66863425925925923</v>
      </c>
      <c r="E102" s="39">
        <f t="shared" si="175"/>
        <v>0.68252314814814818</v>
      </c>
      <c r="F102" s="42">
        <f t="shared" ref="F102:H102" si="176">F22</f>
        <v>1.1000000000000001</v>
      </c>
      <c r="G102" s="41">
        <f t="shared" si="176"/>
        <v>6</v>
      </c>
      <c r="H102" s="42" t="str">
        <f t="shared" si="176"/>
        <v>Viisoara (Stefanesti Crama)</v>
      </c>
      <c r="I102" s="39">
        <f t="shared" ref="I102:M102" si="177">I103+TIME(0,0,(3600*($O23-$O22)/(INDEX($T$5:$AB$6,MATCH(I$95,$S$5:$S$6,0),MATCH(CONCATENATE($P23,$Q23),$T$4:$AB$4,0)))+$T$8))</f>
        <v>0.65767361111111122</v>
      </c>
      <c r="J102" s="39">
        <f t="shared" si="177"/>
        <v>0.67156250000000006</v>
      </c>
      <c r="K102" s="39">
        <f t="shared" si="177"/>
        <v>0.68545138888888901</v>
      </c>
      <c r="L102" s="39">
        <f t="shared" si="177"/>
        <v>0.70628472222222227</v>
      </c>
      <c r="M102" s="43">
        <f t="shared" si="177"/>
        <v>0.72017361111111122</v>
      </c>
    </row>
    <row r="103" spans="1:13" ht="12.75" customHeight="1" x14ac:dyDescent="0.2">
      <c r="A103" s="38">
        <f t="shared" ref="A103:E103" si="178">A102+TIME(0,0,(3600*($O23-$O22)/(INDEX($T$5:$AB$6,MATCH(A$95,$S$5:$S$6,0),MATCH(CONCATENATE($P23,$Q23),$T$4:$AB$4,0)))+$T$8))</f>
        <v>0.6281944444444445</v>
      </c>
      <c r="B103" s="39">
        <f t="shared" si="178"/>
        <v>0.64208333333333334</v>
      </c>
      <c r="C103" s="39">
        <f t="shared" si="178"/>
        <v>0.65597222222222229</v>
      </c>
      <c r="D103" s="39">
        <f t="shared" si="178"/>
        <v>0.66986111111111113</v>
      </c>
      <c r="E103" s="39">
        <f t="shared" si="178"/>
        <v>0.68375000000000008</v>
      </c>
      <c r="F103" s="42">
        <f t="shared" ref="F103:H103" si="179">F23</f>
        <v>1</v>
      </c>
      <c r="G103" s="41">
        <f t="shared" si="179"/>
        <v>7</v>
      </c>
      <c r="H103" s="42" t="str">
        <f t="shared" si="179"/>
        <v>Golesti Ramificatie</v>
      </c>
      <c r="I103" s="39">
        <f t="shared" ref="I103:M103" si="180">I104+TIME(0,0,(3600*($O24-$O23)/(INDEX($T$5:$AB$6,MATCH(I$95,$S$5:$S$6,0),MATCH(CONCATENATE($P24,$Q24),$T$4:$AB$4,0)))+$T$8))</f>
        <v>0.65644675925925933</v>
      </c>
      <c r="J103" s="39">
        <f t="shared" si="180"/>
        <v>0.67033564814814817</v>
      </c>
      <c r="K103" s="39">
        <f t="shared" si="180"/>
        <v>0.68422453703703712</v>
      </c>
      <c r="L103" s="39">
        <f t="shared" si="180"/>
        <v>0.70505787037037038</v>
      </c>
      <c r="M103" s="43">
        <f t="shared" si="180"/>
        <v>0.71894675925925933</v>
      </c>
    </row>
    <row r="104" spans="1:13" ht="12.75" customHeight="1" x14ac:dyDescent="0.2">
      <c r="A104" s="38">
        <f t="shared" ref="A104:E104" si="181">A103+TIME(0,0,(3600*($O24-$O23)/(INDEX($T$5:$AB$6,MATCH(A$95,$S$5:$S$6,0),MATCH(CONCATENATE($P24,$Q24),$T$4:$AB$4,0)))+$T$8))</f>
        <v>0.63025462962962964</v>
      </c>
      <c r="B104" s="39">
        <f t="shared" si="181"/>
        <v>0.64414351851851848</v>
      </c>
      <c r="C104" s="39">
        <f t="shared" si="181"/>
        <v>0.65803240740740743</v>
      </c>
      <c r="D104" s="39">
        <f t="shared" si="181"/>
        <v>0.67192129629629627</v>
      </c>
      <c r="E104" s="39">
        <f t="shared" si="181"/>
        <v>0.68581018518518522</v>
      </c>
      <c r="F104" s="42">
        <f t="shared" ref="F104:H104" si="182">F24</f>
        <v>2</v>
      </c>
      <c r="G104" s="41">
        <f t="shared" si="182"/>
        <v>8</v>
      </c>
      <c r="H104" s="42" t="str">
        <f t="shared" si="182"/>
        <v>Valeni-Podgoria</v>
      </c>
      <c r="I104" s="39">
        <f t="shared" ref="I104:M104" si="183">I105+TIME(0,0,(3600*($O25-$O24)/(INDEX($T$5:$AB$6,MATCH(I$95,$S$5:$S$6,0),MATCH(CONCATENATE($P25,$Q25),$T$4:$AB$4,0)))+$T$8))</f>
        <v>0.65438657407407419</v>
      </c>
      <c r="J104" s="39">
        <f t="shared" si="183"/>
        <v>0.66827546296296303</v>
      </c>
      <c r="K104" s="39">
        <f t="shared" si="183"/>
        <v>0.68216435185185198</v>
      </c>
      <c r="L104" s="39">
        <f t="shared" si="183"/>
        <v>0.70299768518518524</v>
      </c>
      <c r="M104" s="43">
        <f t="shared" si="183"/>
        <v>0.71688657407407419</v>
      </c>
    </row>
    <row r="105" spans="1:13" ht="12.75" customHeight="1" x14ac:dyDescent="0.2">
      <c r="A105" s="38">
        <f t="shared" ref="A105:E105" si="184">A104+TIME(0,0,(3600*($O25-$O24)/(INDEX($T$5:$AB$6,MATCH(A$95,$S$5:$S$6,0),MATCH(CONCATENATE($P25,$Q25),$T$4:$AB$4,0)))+$T$8))</f>
        <v>0.63148148148148153</v>
      </c>
      <c r="B105" s="39">
        <f t="shared" si="184"/>
        <v>0.64537037037037037</v>
      </c>
      <c r="C105" s="39">
        <f t="shared" si="184"/>
        <v>0.65925925925925932</v>
      </c>
      <c r="D105" s="39">
        <f t="shared" si="184"/>
        <v>0.67314814814814816</v>
      </c>
      <c r="E105" s="39">
        <f t="shared" si="184"/>
        <v>0.68703703703703711</v>
      </c>
      <c r="F105" s="42">
        <f t="shared" ref="F105:H105" si="185">F25</f>
        <v>1</v>
      </c>
      <c r="G105" s="41">
        <f t="shared" si="185"/>
        <v>9</v>
      </c>
      <c r="H105" s="42" t="str">
        <f t="shared" si="185"/>
        <v>Vranesti Ramificatie</v>
      </c>
      <c r="I105" s="39">
        <f t="shared" ref="I105:M105" si="186">I106+TIME(0,0,(3600*($O26-$O25)/(INDEX($T$5:$AB$6,MATCH(I$95,$S$5:$S$6,0),MATCH(CONCATENATE($P26,$Q26),$T$4:$AB$4,0)))+$T$8))</f>
        <v>0.65315972222222229</v>
      </c>
      <c r="J105" s="39">
        <f t="shared" si="186"/>
        <v>0.66704861111111113</v>
      </c>
      <c r="K105" s="39">
        <f t="shared" si="186"/>
        <v>0.68093750000000008</v>
      </c>
      <c r="L105" s="39">
        <f t="shared" si="186"/>
        <v>0.70177083333333334</v>
      </c>
      <c r="M105" s="43">
        <f t="shared" si="186"/>
        <v>0.71565972222222229</v>
      </c>
    </row>
    <row r="106" spans="1:13" ht="12.75" customHeight="1" x14ac:dyDescent="0.2">
      <c r="A106" s="38">
        <f t="shared" ref="A106:E106" si="187">A105+TIME(0,0,(3600*($O26-$O25)/(INDEX($T$5:$AB$6,MATCH(A$95,$S$5:$S$6,0),MATCH(CONCATENATE($P26,$Q26),$T$4:$AB$4,0)))+$T$8))</f>
        <v>0.63370370370370377</v>
      </c>
      <c r="B106" s="39">
        <f t="shared" si="187"/>
        <v>0.64759259259259261</v>
      </c>
      <c r="C106" s="39">
        <f t="shared" si="187"/>
        <v>0.66148148148148156</v>
      </c>
      <c r="D106" s="39">
        <f t="shared" si="187"/>
        <v>0.6753703703703704</v>
      </c>
      <c r="E106" s="39">
        <f t="shared" si="187"/>
        <v>0.68925925925925935</v>
      </c>
      <c r="F106" s="42">
        <f t="shared" ref="F106:H106" si="188">F26</f>
        <v>2.2000000000000002</v>
      </c>
      <c r="G106" s="41">
        <f t="shared" si="188"/>
        <v>10</v>
      </c>
      <c r="H106" s="42" t="str">
        <f t="shared" si="188"/>
        <v>Calinesti Primarie</v>
      </c>
      <c r="I106" s="39">
        <f t="shared" ref="I106:M106" si="189">I107+TIME(0,0,(3600*($O27-$O26)/(INDEX($T$5:$AB$6,MATCH(I$95,$S$5:$S$6,0),MATCH(CONCATENATE($P27,$Q27),$T$4:$AB$4,0)))+$T$8))</f>
        <v>0.65093750000000006</v>
      </c>
      <c r="J106" s="39">
        <f t="shared" si="189"/>
        <v>0.6648263888888889</v>
      </c>
      <c r="K106" s="39">
        <f t="shared" si="189"/>
        <v>0.67871527777777785</v>
      </c>
      <c r="L106" s="39">
        <f t="shared" si="189"/>
        <v>0.69954861111111111</v>
      </c>
      <c r="M106" s="43">
        <f t="shared" si="189"/>
        <v>0.71343750000000006</v>
      </c>
    </row>
    <row r="107" spans="1:13" ht="12.75" customHeight="1" x14ac:dyDescent="0.2">
      <c r="A107" s="38">
        <f t="shared" ref="A107:E107" si="190">A106+TIME(0,0,(3600*($O27-$O26)/(INDEX($T$5:$AB$6,MATCH(A$95,$S$5:$S$6,0),MATCH(CONCATENATE($P27,$Q27),$T$4:$AB$4,0)))+$T$8))</f>
        <v>0.63559027777777788</v>
      </c>
      <c r="B107" s="39">
        <f t="shared" si="190"/>
        <v>0.64947916666666672</v>
      </c>
      <c r="C107" s="39">
        <f t="shared" si="190"/>
        <v>0.66336805555555567</v>
      </c>
      <c r="D107" s="39">
        <f t="shared" si="190"/>
        <v>0.67725694444444451</v>
      </c>
      <c r="E107" s="39">
        <f t="shared" si="190"/>
        <v>0.69114583333333346</v>
      </c>
      <c r="F107" s="42">
        <f t="shared" ref="F107:H107" si="191">F27</f>
        <v>1.8</v>
      </c>
      <c r="G107" s="41">
        <f t="shared" si="191"/>
        <v>11</v>
      </c>
      <c r="H107" s="42" t="str">
        <f t="shared" si="191"/>
        <v>Gorganu Ramificatie</v>
      </c>
      <c r="I107" s="39">
        <f t="shared" ref="I107:M107" si="192">I108+TIME(0,0,(3600*($O28-$O27)/(INDEX($T$5:$AB$6,MATCH(I$95,$S$5:$S$6,0),MATCH(CONCATENATE($P28,$Q28),$T$4:$AB$4,0)))+$T$8))</f>
        <v>0.64905092592592595</v>
      </c>
      <c r="J107" s="39">
        <f t="shared" si="192"/>
        <v>0.66293981481481479</v>
      </c>
      <c r="K107" s="39">
        <f t="shared" si="192"/>
        <v>0.67682870370370374</v>
      </c>
      <c r="L107" s="39">
        <f t="shared" si="192"/>
        <v>0.697662037037037</v>
      </c>
      <c r="M107" s="43">
        <f t="shared" si="192"/>
        <v>0.71155092592592595</v>
      </c>
    </row>
    <row r="108" spans="1:13" ht="12.75" customHeight="1" x14ac:dyDescent="0.2">
      <c r="A108" s="38">
        <f t="shared" ref="A108:E108" si="193">A107+TIME(0,0,(3600*($O28-$O27)/(INDEX($T$5:$AB$6,MATCH(A$95,$S$5:$S$6,0),MATCH(CONCATENATE($P28,$Q28),$T$4:$AB$4,0)))+$T$8))</f>
        <v>0.63880787037037046</v>
      </c>
      <c r="B108" s="39">
        <f t="shared" si="193"/>
        <v>0.6526967592592593</v>
      </c>
      <c r="C108" s="39">
        <f t="shared" si="193"/>
        <v>0.66658564814814825</v>
      </c>
      <c r="D108" s="39">
        <f t="shared" si="193"/>
        <v>0.68047453703703709</v>
      </c>
      <c r="E108" s="39">
        <f t="shared" si="193"/>
        <v>0.69436342592592604</v>
      </c>
      <c r="F108" s="42">
        <f t="shared" ref="F108:H108" si="194">F28</f>
        <v>3.4</v>
      </c>
      <c r="G108" s="41">
        <f t="shared" si="194"/>
        <v>12</v>
      </c>
      <c r="H108" s="42" t="str">
        <f t="shared" si="194"/>
        <v>Topoloveni</v>
      </c>
      <c r="I108" s="47">
        <v>0.64583333333333337</v>
      </c>
      <c r="J108" s="47">
        <v>0.65972222222222221</v>
      </c>
      <c r="K108" s="47">
        <v>0.67361111111111116</v>
      </c>
      <c r="L108" s="62">
        <v>0.69444444444444442</v>
      </c>
      <c r="M108" s="63">
        <v>0.70833333333333337</v>
      </c>
    </row>
    <row r="109" spans="1:13" ht="12.75" customHeight="1" x14ac:dyDescent="0.2">
      <c r="A109" s="38"/>
      <c r="B109" s="39"/>
      <c r="C109" s="39"/>
      <c r="D109" s="39"/>
      <c r="E109" s="39"/>
      <c r="F109" s="49"/>
      <c r="G109" s="49"/>
      <c r="H109" s="49"/>
      <c r="I109" s="39"/>
      <c r="J109" s="39"/>
      <c r="K109" s="39"/>
      <c r="L109" s="39"/>
      <c r="M109" s="43"/>
    </row>
    <row r="110" spans="1:13" ht="12.75" customHeight="1" x14ac:dyDescent="0.2">
      <c r="A110" s="51" t="s">
        <v>60</v>
      </c>
      <c r="B110" s="60" t="s">
        <v>61</v>
      </c>
      <c r="C110" s="60" t="s">
        <v>60</v>
      </c>
      <c r="D110" s="60" t="s">
        <v>61</v>
      </c>
      <c r="E110" s="60" t="s">
        <v>60</v>
      </c>
      <c r="F110" s="26"/>
      <c r="G110" s="26"/>
      <c r="H110" s="26"/>
      <c r="I110" s="52" t="str">
        <f t="shared" ref="I110:M110" si="195">A110</f>
        <v>1=7</v>
      </c>
      <c r="J110" s="52" t="str">
        <f t="shared" si="195"/>
        <v>1=5</v>
      </c>
      <c r="K110" s="52" t="str">
        <f t="shared" si="195"/>
        <v>1=7</v>
      </c>
      <c r="L110" s="52" t="str">
        <f t="shared" si="195"/>
        <v>1=5</v>
      </c>
      <c r="M110" s="53" t="str">
        <f t="shared" si="195"/>
        <v>1=7</v>
      </c>
    </row>
    <row r="111" spans="1:13" ht="12.75" customHeight="1" x14ac:dyDescent="0.2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</row>
    <row r="112" spans="1:13" ht="12.75" customHeight="1" x14ac:dyDescent="0.25">
      <c r="A112" s="66" t="s">
        <v>29</v>
      </c>
      <c r="B112" s="67"/>
      <c r="C112" s="67"/>
      <c r="D112" s="67"/>
      <c r="E112" s="68"/>
      <c r="F112" s="15" t="s">
        <v>30</v>
      </c>
      <c r="G112" s="16" t="s">
        <v>31</v>
      </c>
      <c r="H112" s="16" t="s">
        <v>32</v>
      </c>
      <c r="I112" s="66" t="s">
        <v>33</v>
      </c>
      <c r="J112" s="67"/>
      <c r="K112" s="67"/>
      <c r="L112" s="67"/>
      <c r="M112" s="68"/>
    </row>
    <row r="113" spans="1:13" ht="12.75" customHeight="1" x14ac:dyDescent="0.25">
      <c r="A113" s="66" t="s">
        <v>34</v>
      </c>
      <c r="B113" s="67"/>
      <c r="C113" s="67"/>
      <c r="D113" s="67"/>
      <c r="E113" s="68"/>
      <c r="F113" s="18"/>
      <c r="G113" s="15" t="s">
        <v>35</v>
      </c>
      <c r="H113" s="16" t="s">
        <v>36</v>
      </c>
      <c r="I113" s="66" t="s">
        <v>34</v>
      </c>
      <c r="J113" s="67"/>
      <c r="K113" s="67"/>
      <c r="L113" s="67"/>
      <c r="M113" s="68"/>
    </row>
    <row r="114" spans="1:13" ht="12.75" customHeight="1" x14ac:dyDescent="0.25">
      <c r="A114" s="19" t="s">
        <v>83</v>
      </c>
      <c r="B114" s="20" t="s">
        <v>84</v>
      </c>
      <c r="C114" s="20" t="s">
        <v>85</v>
      </c>
      <c r="D114" s="20" t="s">
        <v>86</v>
      </c>
      <c r="E114" s="20" t="s">
        <v>87</v>
      </c>
      <c r="F114" s="21"/>
      <c r="G114" s="21"/>
      <c r="H114" s="20"/>
      <c r="I114" s="20" t="str">
        <f t="shared" ref="I114:M114" si="196">A114</f>
        <v>C26</v>
      </c>
      <c r="J114" s="20" t="str">
        <f t="shared" si="196"/>
        <v>C27</v>
      </c>
      <c r="K114" s="20" t="str">
        <f t="shared" si="196"/>
        <v>C28</v>
      </c>
      <c r="L114" s="20" t="str">
        <f t="shared" si="196"/>
        <v>C29</v>
      </c>
      <c r="M114" s="22" t="str">
        <f t="shared" si="196"/>
        <v>C30</v>
      </c>
    </row>
    <row r="115" spans="1:13" ht="12.75" customHeight="1" x14ac:dyDescent="0.25">
      <c r="A115" s="24" t="s">
        <v>23</v>
      </c>
      <c r="B115" s="25" t="s">
        <v>23</v>
      </c>
      <c r="C115" s="25" t="s">
        <v>23</v>
      </c>
      <c r="D115" s="25" t="s">
        <v>23</v>
      </c>
      <c r="E115" s="25" t="s">
        <v>23</v>
      </c>
      <c r="F115" s="26"/>
      <c r="G115" s="26"/>
      <c r="H115" s="26"/>
      <c r="I115" s="25" t="str">
        <f t="shared" ref="I115:M115" si="197">A115</f>
        <v>M</v>
      </c>
      <c r="J115" s="25" t="str">
        <f t="shared" si="197"/>
        <v>M</v>
      </c>
      <c r="K115" s="25" t="str">
        <f t="shared" si="197"/>
        <v>M</v>
      </c>
      <c r="L115" s="25" t="str">
        <f t="shared" si="197"/>
        <v>M</v>
      </c>
      <c r="M115" s="27" t="str">
        <f t="shared" si="197"/>
        <v>M</v>
      </c>
    </row>
    <row r="116" spans="1:13" ht="12.75" customHeight="1" x14ac:dyDescent="0.2">
      <c r="A116" s="28">
        <v>0.6875</v>
      </c>
      <c r="B116" s="29">
        <v>0.70138888888888884</v>
      </c>
      <c r="C116" s="29">
        <v>0.74652777777777779</v>
      </c>
      <c r="D116" s="29">
        <v>0.77430555555555558</v>
      </c>
      <c r="E116" s="29">
        <v>0.79513888888888884</v>
      </c>
      <c r="F116" s="30"/>
      <c r="G116" s="31">
        <v>0</v>
      </c>
      <c r="H116" s="32" t="s">
        <v>67</v>
      </c>
      <c r="I116" s="33">
        <f t="shared" ref="I116:M116" si="198">I117+TIME(0,0,(3600*($O17-$O16)/(INDEX($T$5:$AB$6,MATCH(I$115,$S$5:$S$6,0),MATCH(CONCATENATE($P17,$Q17),$T$4:$AB$4,0)))+$T$8))</f>
        <v>0.74297453703703709</v>
      </c>
      <c r="J116" s="33">
        <f t="shared" si="198"/>
        <v>0.76380787037037046</v>
      </c>
      <c r="K116" s="33">
        <f t="shared" si="198"/>
        <v>0.79505787037037046</v>
      </c>
      <c r="L116" s="33">
        <f t="shared" si="198"/>
        <v>0.82283564814814825</v>
      </c>
      <c r="M116" s="34">
        <f t="shared" si="198"/>
        <v>0.84366898148148151</v>
      </c>
    </row>
    <row r="117" spans="1:13" ht="12.75" customHeight="1" x14ac:dyDescent="0.2">
      <c r="A117" s="38">
        <f t="shared" ref="A117:E117" si="199">A116+TIME(0,0,(3600*($O17-$O16)/(INDEX($T$5:$AB$6,MATCH(A$115,$S$5:$S$6,0),MATCH(CONCATENATE($P17,$Q17),$T$4:$AB$4,0)))+$T$8))</f>
        <v>0.69071759259259258</v>
      </c>
      <c r="B117" s="39">
        <f t="shared" si="199"/>
        <v>0.70460648148148142</v>
      </c>
      <c r="C117" s="39">
        <f t="shared" si="199"/>
        <v>0.74974537037037037</v>
      </c>
      <c r="D117" s="39">
        <f t="shared" si="199"/>
        <v>0.77752314814814816</v>
      </c>
      <c r="E117" s="39">
        <f t="shared" si="199"/>
        <v>0.79835648148148142</v>
      </c>
      <c r="F117" s="42">
        <f t="shared" ref="F117:H117" si="200">F17</f>
        <v>3.4</v>
      </c>
      <c r="G117" s="41">
        <f t="shared" si="200"/>
        <v>1</v>
      </c>
      <c r="H117" s="42" t="str">
        <f t="shared" si="200"/>
        <v>Valea Mare</v>
      </c>
      <c r="I117" s="39">
        <f t="shared" ref="I117:M117" si="201">I118+TIME(0,0,(3600*($O18-$O17)/(INDEX($T$5:$AB$6,MATCH(I$115,$S$5:$S$6,0),MATCH(CONCATENATE($P18,$Q18),$T$4:$AB$4,0)))+$T$8))</f>
        <v>0.73975694444444451</v>
      </c>
      <c r="J117" s="39">
        <f t="shared" si="201"/>
        <v>0.76059027777777788</v>
      </c>
      <c r="K117" s="39">
        <f t="shared" si="201"/>
        <v>0.79184027777777788</v>
      </c>
      <c r="L117" s="39">
        <f t="shared" si="201"/>
        <v>0.81961805555555567</v>
      </c>
      <c r="M117" s="43">
        <f t="shared" si="201"/>
        <v>0.84045138888888893</v>
      </c>
    </row>
    <row r="118" spans="1:13" ht="12.75" customHeight="1" x14ac:dyDescent="0.2">
      <c r="A118" s="38">
        <f t="shared" ref="A118:E118" si="202">A117+TIME(0,0,(3600*($O18-$O17)/(INDEX($T$5:$AB$6,MATCH(A$115,$S$5:$S$6,0),MATCH(CONCATENATE($P18,$Q18),$T$4:$AB$4,0)))+$T$8))</f>
        <v>0.69152777777777774</v>
      </c>
      <c r="B118" s="39">
        <f t="shared" si="202"/>
        <v>0.70541666666666658</v>
      </c>
      <c r="C118" s="39">
        <f t="shared" si="202"/>
        <v>0.75055555555555553</v>
      </c>
      <c r="D118" s="39">
        <f t="shared" si="202"/>
        <v>0.77833333333333332</v>
      </c>
      <c r="E118" s="39">
        <f t="shared" si="202"/>
        <v>0.79916666666666658</v>
      </c>
      <c r="F118" s="42">
        <f t="shared" ref="F118:H118" si="203">F18</f>
        <v>0.5</v>
      </c>
      <c r="G118" s="41">
        <f t="shared" si="203"/>
        <v>2</v>
      </c>
      <c r="H118" s="42" t="str">
        <f t="shared" si="203"/>
        <v>Valea Mare IATSA</v>
      </c>
      <c r="I118" s="39">
        <f t="shared" ref="I118:M118" si="204">I119+TIME(0,0,(3600*($O19-$O18)/(INDEX($T$5:$AB$6,MATCH(I$115,$S$5:$S$6,0),MATCH(CONCATENATE($P19,$Q19),$T$4:$AB$4,0)))+$T$8))</f>
        <v>0.73894675925925934</v>
      </c>
      <c r="J118" s="39">
        <f t="shared" si="204"/>
        <v>0.75978009259259272</v>
      </c>
      <c r="K118" s="39">
        <f t="shared" si="204"/>
        <v>0.79103009259259272</v>
      </c>
      <c r="L118" s="39">
        <f t="shared" si="204"/>
        <v>0.81880787037037051</v>
      </c>
      <c r="M118" s="43">
        <f t="shared" si="204"/>
        <v>0.83964120370370376</v>
      </c>
    </row>
    <row r="119" spans="1:13" ht="12.75" customHeight="1" x14ac:dyDescent="0.2">
      <c r="A119" s="38">
        <f t="shared" ref="A119:E119" si="205">A118+TIME(0,0,(3600*($O19-$O18)/(INDEX($T$5:$AB$6,MATCH(A$115,$S$5:$S$6,0),MATCH(CONCATENATE($P19,$Q19),$T$4:$AB$4,0)))+$T$8))</f>
        <v>0.69307870370370361</v>
      </c>
      <c r="B119" s="39">
        <f t="shared" si="205"/>
        <v>0.70696759259259245</v>
      </c>
      <c r="C119" s="39">
        <f t="shared" si="205"/>
        <v>0.7521064814814814</v>
      </c>
      <c r="D119" s="39">
        <f t="shared" si="205"/>
        <v>0.77988425925925919</v>
      </c>
      <c r="E119" s="39">
        <f t="shared" si="205"/>
        <v>0.80071759259259245</v>
      </c>
      <c r="F119" s="42">
        <f t="shared" ref="F119:H119" si="206">F19</f>
        <v>1.4</v>
      </c>
      <c r="G119" s="41">
        <f t="shared" si="206"/>
        <v>3</v>
      </c>
      <c r="H119" s="42" t="str">
        <f t="shared" si="206"/>
        <v>Stefanestii Noi Biserica</v>
      </c>
      <c r="I119" s="39">
        <f t="shared" ref="I119:M119" si="207">I120+TIME(0,0,(3600*($O20-$O19)/(INDEX($T$5:$AB$6,MATCH(I$115,$S$5:$S$6,0),MATCH(CONCATENATE($P20,$Q20),$T$4:$AB$4,0)))+$T$8))</f>
        <v>0.73739583333333347</v>
      </c>
      <c r="J119" s="39">
        <f t="shared" si="207"/>
        <v>0.75822916666666684</v>
      </c>
      <c r="K119" s="39">
        <f t="shared" si="207"/>
        <v>0.78947916666666684</v>
      </c>
      <c r="L119" s="39">
        <f t="shared" si="207"/>
        <v>0.81725694444444463</v>
      </c>
      <c r="M119" s="43">
        <f t="shared" si="207"/>
        <v>0.83809027777777789</v>
      </c>
    </row>
    <row r="120" spans="1:13" ht="12.75" customHeight="1" x14ac:dyDescent="0.2">
      <c r="A120" s="38">
        <f t="shared" ref="A120:E120" si="208">A119+TIME(0,0,(3600*($O20-$O19)/(INDEX($T$5:$AB$6,MATCH(A$115,$S$5:$S$6,0),MATCH(CONCATENATE($P20,$Q20),$T$4:$AB$4,0)))+$T$8))</f>
        <v>0.69405092592592588</v>
      </c>
      <c r="B120" s="39">
        <f t="shared" si="208"/>
        <v>0.70793981481481472</v>
      </c>
      <c r="C120" s="39">
        <f t="shared" si="208"/>
        <v>0.75307870370370367</v>
      </c>
      <c r="D120" s="39">
        <f t="shared" si="208"/>
        <v>0.78085648148148146</v>
      </c>
      <c r="E120" s="39">
        <f t="shared" si="208"/>
        <v>0.80168981481481472</v>
      </c>
      <c r="F120" s="42">
        <f t="shared" ref="F120:H120" si="209">F20</f>
        <v>0.7</v>
      </c>
      <c r="G120" s="41">
        <f t="shared" si="209"/>
        <v>4</v>
      </c>
      <c r="H120" s="42" t="str">
        <f t="shared" si="209"/>
        <v>Izvorani Ramificatie</v>
      </c>
      <c r="I120" s="39">
        <f t="shared" ref="I120:M120" si="210">I121+TIME(0,0,(3600*($O21-$O20)/(INDEX($T$5:$AB$6,MATCH(I$115,$S$5:$S$6,0),MATCH(CONCATENATE($P21,$Q21),$T$4:$AB$4,0)))+$T$8))</f>
        <v>0.73642361111111121</v>
      </c>
      <c r="J120" s="39">
        <f t="shared" si="210"/>
        <v>0.75725694444444458</v>
      </c>
      <c r="K120" s="39">
        <f t="shared" si="210"/>
        <v>0.78850694444444458</v>
      </c>
      <c r="L120" s="39">
        <f t="shared" si="210"/>
        <v>0.81628472222222237</v>
      </c>
      <c r="M120" s="43">
        <f t="shared" si="210"/>
        <v>0.83711805555555563</v>
      </c>
    </row>
    <row r="121" spans="1:13" ht="12.75" customHeight="1" x14ac:dyDescent="0.2">
      <c r="A121" s="38">
        <f t="shared" ref="A121:E121" si="211">A120+TIME(0,0,(3600*($O21-$O20)/(INDEX($T$5:$AB$6,MATCH(A$115,$S$5:$S$6,0),MATCH(CONCATENATE($P21,$Q21),$T$4:$AB$4,0)))+$T$8))</f>
        <v>0.69510416666666663</v>
      </c>
      <c r="B121" s="39">
        <f t="shared" si="211"/>
        <v>0.70899305555555547</v>
      </c>
      <c r="C121" s="39">
        <f t="shared" si="211"/>
        <v>0.75413194444444442</v>
      </c>
      <c r="D121" s="39">
        <f t="shared" si="211"/>
        <v>0.78190972222222221</v>
      </c>
      <c r="E121" s="39">
        <f t="shared" si="211"/>
        <v>0.80274305555555547</v>
      </c>
      <c r="F121" s="42">
        <f t="shared" ref="F121:H121" si="212">F21</f>
        <v>0.8</v>
      </c>
      <c r="G121" s="41">
        <f t="shared" si="212"/>
        <v>5</v>
      </c>
      <c r="H121" s="42" t="str">
        <f t="shared" si="212"/>
        <v>Stefanesti Primarie</v>
      </c>
      <c r="I121" s="39">
        <f t="shared" ref="I121:M121" si="213">I122+TIME(0,0,(3600*($O22-$O21)/(INDEX($T$5:$AB$6,MATCH(I$115,$S$5:$S$6,0),MATCH(CONCATENATE($P22,$Q22),$T$4:$AB$4,0)))+$T$8))</f>
        <v>0.73537037037037045</v>
      </c>
      <c r="J121" s="39">
        <f t="shared" si="213"/>
        <v>0.75620370370370382</v>
      </c>
      <c r="K121" s="39">
        <f t="shared" si="213"/>
        <v>0.78745370370370382</v>
      </c>
      <c r="L121" s="39">
        <f t="shared" si="213"/>
        <v>0.81523148148148161</v>
      </c>
      <c r="M121" s="43">
        <f t="shared" si="213"/>
        <v>0.83606481481481487</v>
      </c>
    </row>
    <row r="122" spans="1:13" ht="12.75" customHeight="1" x14ac:dyDescent="0.2">
      <c r="A122" s="38">
        <f t="shared" ref="A122:E122" si="214">A121+TIME(0,0,(3600*($O22-$O21)/(INDEX($T$5:$AB$6,MATCH(A$115,$S$5:$S$6,0),MATCH(CONCATENATE($P22,$Q22),$T$4:$AB$4,0)))+$T$8))</f>
        <v>0.69641203703703702</v>
      </c>
      <c r="B122" s="39">
        <f t="shared" si="214"/>
        <v>0.71030092592592586</v>
      </c>
      <c r="C122" s="39">
        <f t="shared" si="214"/>
        <v>0.75543981481481481</v>
      </c>
      <c r="D122" s="39">
        <f t="shared" si="214"/>
        <v>0.7832175925925926</v>
      </c>
      <c r="E122" s="39">
        <f t="shared" si="214"/>
        <v>0.80405092592592586</v>
      </c>
      <c r="F122" s="42">
        <f t="shared" ref="F122:H122" si="215">F22</f>
        <v>1.1000000000000001</v>
      </c>
      <c r="G122" s="41">
        <f t="shared" si="215"/>
        <v>6</v>
      </c>
      <c r="H122" s="42" t="str">
        <f t="shared" si="215"/>
        <v>Viisoara (Stefanesti Crama)</v>
      </c>
      <c r="I122" s="39">
        <f t="shared" ref="I122:M122" si="216">I123+TIME(0,0,(3600*($O23-$O22)/(INDEX($T$5:$AB$6,MATCH(I$115,$S$5:$S$6,0),MATCH(CONCATENATE($P23,$Q23),$T$4:$AB$4,0)))+$T$8))</f>
        <v>0.73406250000000006</v>
      </c>
      <c r="J122" s="39">
        <f t="shared" si="216"/>
        <v>0.75489583333333343</v>
      </c>
      <c r="K122" s="39">
        <f t="shared" si="216"/>
        <v>0.78614583333333343</v>
      </c>
      <c r="L122" s="39">
        <f t="shared" si="216"/>
        <v>0.81392361111111122</v>
      </c>
      <c r="M122" s="43">
        <f t="shared" si="216"/>
        <v>0.83475694444444448</v>
      </c>
    </row>
    <row r="123" spans="1:13" ht="12.75" customHeight="1" x14ac:dyDescent="0.2">
      <c r="A123" s="38">
        <f t="shared" ref="A123:E123" si="217">A122+TIME(0,0,(3600*($O23-$O22)/(INDEX($T$5:$AB$6,MATCH(A$115,$S$5:$S$6,0),MATCH(CONCATENATE($P23,$Q23),$T$4:$AB$4,0)))+$T$8))</f>
        <v>0.69763888888888892</v>
      </c>
      <c r="B123" s="39">
        <f t="shared" si="217"/>
        <v>0.71152777777777776</v>
      </c>
      <c r="C123" s="39">
        <f t="shared" si="217"/>
        <v>0.75666666666666671</v>
      </c>
      <c r="D123" s="39">
        <f t="shared" si="217"/>
        <v>0.7844444444444445</v>
      </c>
      <c r="E123" s="39">
        <f t="shared" si="217"/>
        <v>0.80527777777777776</v>
      </c>
      <c r="F123" s="42">
        <f t="shared" ref="F123:H123" si="218">F23</f>
        <v>1</v>
      </c>
      <c r="G123" s="41">
        <f t="shared" si="218"/>
        <v>7</v>
      </c>
      <c r="H123" s="42" t="str">
        <f t="shared" si="218"/>
        <v>Golesti Ramificatie</v>
      </c>
      <c r="I123" s="39">
        <f t="shared" ref="I123:M123" si="219">I124+TIME(0,0,(3600*($O24-$O23)/(INDEX($T$5:$AB$6,MATCH(I$115,$S$5:$S$6,0),MATCH(CONCATENATE($P24,$Q24),$T$4:$AB$4,0)))+$T$8))</f>
        <v>0.73283564814814817</v>
      </c>
      <c r="J123" s="39">
        <f t="shared" si="219"/>
        <v>0.75366898148148154</v>
      </c>
      <c r="K123" s="39">
        <f t="shared" si="219"/>
        <v>0.78491898148148154</v>
      </c>
      <c r="L123" s="39">
        <f t="shared" si="219"/>
        <v>0.81269675925925933</v>
      </c>
      <c r="M123" s="43">
        <f t="shared" si="219"/>
        <v>0.83353009259259259</v>
      </c>
    </row>
    <row r="124" spans="1:13" ht="12.75" customHeight="1" x14ac:dyDescent="0.2">
      <c r="A124" s="38">
        <f t="shared" ref="A124:E124" si="220">A123+TIME(0,0,(3600*($O24-$O23)/(INDEX($T$5:$AB$6,MATCH(A$115,$S$5:$S$6,0),MATCH(CONCATENATE($P24,$Q24),$T$4:$AB$4,0)))+$T$8))</f>
        <v>0.69969907407407406</v>
      </c>
      <c r="B124" s="39">
        <f t="shared" si="220"/>
        <v>0.7135879629629629</v>
      </c>
      <c r="C124" s="39">
        <f t="shared" si="220"/>
        <v>0.75872685185185185</v>
      </c>
      <c r="D124" s="39">
        <f t="shared" si="220"/>
        <v>0.78650462962962964</v>
      </c>
      <c r="E124" s="39">
        <f t="shared" si="220"/>
        <v>0.8073379629629629</v>
      </c>
      <c r="F124" s="42">
        <f t="shared" ref="F124:H124" si="221">F24</f>
        <v>2</v>
      </c>
      <c r="G124" s="41">
        <f t="shared" si="221"/>
        <v>8</v>
      </c>
      <c r="H124" s="42" t="str">
        <f t="shared" si="221"/>
        <v>Valeni-Podgoria</v>
      </c>
      <c r="I124" s="39">
        <f t="shared" ref="I124:M124" si="222">I125+TIME(0,0,(3600*($O25-$O24)/(INDEX($T$5:$AB$6,MATCH(I$115,$S$5:$S$6,0),MATCH(CONCATENATE($P25,$Q25),$T$4:$AB$4,0)))+$T$8))</f>
        <v>0.73077546296296303</v>
      </c>
      <c r="J124" s="39">
        <f t="shared" si="222"/>
        <v>0.7516087962962964</v>
      </c>
      <c r="K124" s="39">
        <f t="shared" si="222"/>
        <v>0.7828587962962964</v>
      </c>
      <c r="L124" s="39">
        <f t="shared" si="222"/>
        <v>0.81063657407407419</v>
      </c>
      <c r="M124" s="43">
        <f t="shared" si="222"/>
        <v>0.83146990740740745</v>
      </c>
    </row>
    <row r="125" spans="1:13" ht="12.75" customHeight="1" x14ac:dyDescent="0.2">
      <c r="A125" s="38">
        <f t="shared" ref="A125:E125" si="223">A124+TIME(0,0,(3600*($O25-$O24)/(INDEX($T$5:$AB$6,MATCH(A$115,$S$5:$S$6,0),MATCH(CONCATENATE($P25,$Q25),$T$4:$AB$4,0)))+$T$8))</f>
        <v>0.70092592592592595</v>
      </c>
      <c r="B125" s="39">
        <f t="shared" si="223"/>
        <v>0.71481481481481479</v>
      </c>
      <c r="C125" s="39">
        <f t="shared" si="223"/>
        <v>0.75995370370370374</v>
      </c>
      <c r="D125" s="39">
        <f t="shared" si="223"/>
        <v>0.78773148148148153</v>
      </c>
      <c r="E125" s="39">
        <f t="shared" si="223"/>
        <v>0.80856481481481479</v>
      </c>
      <c r="F125" s="42">
        <f t="shared" ref="F125:H125" si="224">F25</f>
        <v>1</v>
      </c>
      <c r="G125" s="41">
        <f t="shared" si="224"/>
        <v>9</v>
      </c>
      <c r="H125" s="42" t="str">
        <f t="shared" si="224"/>
        <v>Vranesti Ramificatie</v>
      </c>
      <c r="I125" s="39">
        <f t="shared" ref="I125:M125" si="225">I126+TIME(0,0,(3600*($O26-$O25)/(INDEX($T$5:$AB$6,MATCH(I$115,$S$5:$S$6,0),MATCH(CONCATENATE($P26,$Q26),$T$4:$AB$4,0)))+$T$8))</f>
        <v>0.72954861111111113</v>
      </c>
      <c r="J125" s="39">
        <f t="shared" si="225"/>
        <v>0.7503819444444445</v>
      </c>
      <c r="K125" s="39">
        <f t="shared" si="225"/>
        <v>0.7816319444444445</v>
      </c>
      <c r="L125" s="39">
        <f t="shared" si="225"/>
        <v>0.80940972222222229</v>
      </c>
      <c r="M125" s="43">
        <f t="shared" si="225"/>
        <v>0.83024305555555555</v>
      </c>
    </row>
    <row r="126" spans="1:13" ht="12.75" customHeight="1" x14ac:dyDescent="0.2">
      <c r="A126" s="38">
        <f t="shared" ref="A126:E126" si="226">A125+TIME(0,0,(3600*($O26-$O25)/(INDEX($T$5:$AB$6,MATCH(A$115,$S$5:$S$6,0),MATCH(CONCATENATE($P26,$Q26),$T$4:$AB$4,0)))+$T$8))</f>
        <v>0.70314814814814819</v>
      </c>
      <c r="B126" s="39">
        <f t="shared" si="226"/>
        <v>0.71703703703703703</v>
      </c>
      <c r="C126" s="39">
        <f t="shared" si="226"/>
        <v>0.76217592592592598</v>
      </c>
      <c r="D126" s="39">
        <f t="shared" si="226"/>
        <v>0.78995370370370377</v>
      </c>
      <c r="E126" s="39">
        <f t="shared" si="226"/>
        <v>0.81078703703703703</v>
      </c>
      <c r="F126" s="42">
        <f t="shared" ref="F126:H126" si="227">F26</f>
        <v>2.2000000000000002</v>
      </c>
      <c r="G126" s="41">
        <f t="shared" si="227"/>
        <v>10</v>
      </c>
      <c r="H126" s="42" t="str">
        <f t="shared" si="227"/>
        <v>Calinesti Primarie</v>
      </c>
      <c r="I126" s="39">
        <f t="shared" ref="I126:M126" si="228">I127+TIME(0,0,(3600*($O27-$O26)/(INDEX($T$5:$AB$6,MATCH(I$115,$S$5:$S$6,0),MATCH(CONCATENATE($P27,$Q27),$T$4:$AB$4,0)))+$T$8))</f>
        <v>0.7273263888888889</v>
      </c>
      <c r="J126" s="39">
        <f t="shared" si="228"/>
        <v>0.74815972222222227</v>
      </c>
      <c r="K126" s="39">
        <f t="shared" si="228"/>
        <v>0.77940972222222227</v>
      </c>
      <c r="L126" s="39">
        <f t="shared" si="228"/>
        <v>0.80718750000000006</v>
      </c>
      <c r="M126" s="43">
        <f t="shared" si="228"/>
        <v>0.82802083333333332</v>
      </c>
    </row>
    <row r="127" spans="1:13" ht="12.75" customHeight="1" x14ac:dyDescent="0.2">
      <c r="A127" s="38">
        <f t="shared" ref="A127:E127" si="229">A126+TIME(0,0,(3600*($O27-$O26)/(INDEX($T$5:$AB$6,MATCH(A$115,$S$5:$S$6,0),MATCH(CONCATENATE($P27,$Q27),$T$4:$AB$4,0)))+$T$8))</f>
        <v>0.7050347222222223</v>
      </c>
      <c r="B127" s="39">
        <f t="shared" si="229"/>
        <v>0.71892361111111114</v>
      </c>
      <c r="C127" s="39">
        <f t="shared" si="229"/>
        <v>0.76406250000000009</v>
      </c>
      <c r="D127" s="39">
        <f t="shared" si="229"/>
        <v>0.79184027777777788</v>
      </c>
      <c r="E127" s="39">
        <f t="shared" si="229"/>
        <v>0.81267361111111114</v>
      </c>
      <c r="F127" s="42">
        <f t="shared" ref="F127:H127" si="230">F27</f>
        <v>1.8</v>
      </c>
      <c r="G127" s="41">
        <f t="shared" si="230"/>
        <v>11</v>
      </c>
      <c r="H127" s="42" t="str">
        <f t="shared" si="230"/>
        <v>Gorganu Ramificatie</v>
      </c>
      <c r="I127" s="39">
        <f t="shared" ref="I127:M127" si="231">I128+TIME(0,0,(3600*($O28-$O27)/(INDEX($T$5:$AB$6,MATCH(I$115,$S$5:$S$6,0),MATCH(CONCATENATE($P28,$Q28),$T$4:$AB$4,0)))+$T$8))</f>
        <v>0.72543981481481479</v>
      </c>
      <c r="J127" s="39">
        <f t="shared" si="231"/>
        <v>0.74627314814814816</v>
      </c>
      <c r="K127" s="39">
        <f t="shared" si="231"/>
        <v>0.77752314814814816</v>
      </c>
      <c r="L127" s="39">
        <f t="shared" si="231"/>
        <v>0.80530092592592595</v>
      </c>
      <c r="M127" s="43">
        <f t="shared" si="231"/>
        <v>0.82613425925925921</v>
      </c>
    </row>
    <row r="128" spans="1:13" ht="12.75" customHeight="1" x14ac:dyDescent="0.2">
      <c r="A128" s="38">
        <f t="shared" ref="A128:E128" si="232">A127+TIME(0,0,(3600*($O28-$O27)/(INDEX($T$5:$AB$6,MATCH(A$115,$S$5:$S$6,0),MATCH(CONCATENATE($P28,$Q28),$T$4:$AB$4,0)))+$T$8))</f>
        <v>0.70825231481481488</v>
      </c>
      <c r="B128" s="39">
        <f t="shared" si="232"/>
        <v>0.72214120370370372</v>
      </c>
      <c r="C128" s="39">
        <f t="shared" si="232"/>
        <v>0.76728009259259267</v>
      </c>
      <c r="D128" s="39">
        <f t="shared" si="232"/>
        <v>0.79505787037037046</v>
      </c>
      <c r="E128" s="39">
        <f t="shared" si="232"/>
        <v>0.81589120370370372</v>
      </c>
      <c r="F128" s="42">
        <f t="shared" ref="F128:H128" si="233">F28</f>
        <v>3.4</v>
      </c>
      <c r="G128" s="41">
        <f t="shared" si="233"/>
        <v>12</v>
      </c>
      <c r="H128" s="42" t="str">
        <f t="shared" si="233"/>
        <v>Topoloveni</v>
      </c>
      <c r="I128" s="47">
        <v>0.72222222222222221</v>
      </c>
      <c r="J128" s="62">
        <v>0.74305555555555558</v>
      </c>
      <c r="K128" s="47">
        <v>0.77430555555555558</v>
      </c>
      <c r="L128" s="47">
        <v>0.80208333333333337</v>
      </c>
      <c r="M128" s="48">
        <v>0.82291666666666663</v>
      </c>
    </row>
    <row r="129" spans="1:13" ht="12.75" customHeight="1" x14ac:dyDescent="0.2">
      <c r="A129" s="38"/>
      <c r="B129" s="39"/>
      <c r="C129" s="39"/>
      <c r="D129" s="39"/>
      <c r="E129" s="39"/>
      <c r="F129" s="49"/>
      <c r="G129" s="49"/>
      <c r="H129" s="49"/>
      <c r="I129" s="39"/>
      <c r="J129" s="39"/>
      <c r="K129" s="39"/>
      <c r="L129" s="39"/>
      <c r="M129" s="43"/>
    </row>
    <row r="130" spans="1:13" ht="12.75" customHeight="1" x14ac:dyDescent="0.2">
      <c r="A130" s="51" t="s">
        <v>61</v>
      </c>
      <c r="B130" s="60" t="s">
        <v>60</v>
      </c>
      <c r="C130" s="60" t="s">
        <v>60</v>
      </c>
      <c r="D130" s="60" t="s">
        <v>60</v>
      </c>
      <c r="E130" s="60" t="s">
        <v>61</v>
      </c>
      <c r="F130" s="26"/>
      <c r="G130" s="26"/>
      <c r="H130" s="26"/>
      <c r="I130" s="52" t="str">
        <f t="shared" ref="I130:M130" si="234">A130</f>
        <v>1=5</v>
      </c>
      <c r="J130" s="52" t="str">
        <f t="shared" si="234"/>
        <v>1=7</v>
      </c>
      <c r="K130" s="52" t="str">
        <f t="shared" si="234"/>
        <v>1=7</v>
      </c>
      <c r="L130" s="52" t="str">
        <f t="shared" si="234"/>
        <v>1=7</v>
      </c>
      <c r="M130" s="53" t="str">
        <f t="shared" si="234"/>
        <v>1=5</v>
      </c>
    </row>
    <row r="131" spans="1:13" ht="12.75" customHeight="1" x14ac:dyDescent="0.2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</row>
    <row r="132" spans="1:13" ht="12.75" customHeight="1" x14ac:dyDescent="0.25">
      <c r="A132" s="66" t="s">
        <v>29</v>
      </c>
      <c r="B132" s="67"/>
      <c r="C132" s="67"/>
      <c r="D132" s="67"/>
      <c r="E132" s="68"/>
      <c r="F132" s="15" t="s">
        <v>30</v>
      </c>
      <c r="G132" s="16" t="s">
        <v>31</v>
      </c>
      <c r="H132" s="16" t="s">
        <v>32</v>
      </c>
      <c r="I132" s="66" t="s">
        <v>33</v>
      </c>
      <c r="J132" s="67"/>
      <c r="K132" s="67"/>
      <c r="L132" s="67"/>
      <c r="M132" s="68"/>
    </row>
    <row r="133" spans="1:13" ht="12.75" customHeight="1" x14ac:dyDescent="0.25">
      <c r="A133" s="66" t="s">
        <v>34</v>
      </c>
      <c r="B133" s="67"/>
      <c r="C133" s="67"/>
      <c r="D133" s="67"/>
      <c r="E133" s="68"/>
      <c r="F133" s="18"/>
      <c r="G133" s="15" t="s">
        <v>35</v>
      </c>
      <c r="H133" s="16" t="s">
        <v>36</v>
      </c>
      <c r="I133" s="66" t="s">
        <v>34</v>
      </c>
      <c r="J133" s="67"/>
      <c r="K133" s="67"/>
      <c r="L133" s="67"/>
      <c r="M133" s="68"/>
    </row>
    <row r="134" spans="1:13" ht="12.75" customHeight="1" x14ac:dyDescent="0.25">
      <c r="A134" s="19" t="s">
        <v>88</v>
      </c>
      <c r="B134" s="20" t="s">
        <v>89</v>
      </c>
      <c r="C134" s="20" t="s">
        <v>90</v>
      </c>
      <c r="D134" s="20" t="s">
        <v>91</v>
      </c>
      <c r="E134" s="20" t="s">
        <v>92</v>
      </c>
      <c r="F134" s="21"/>
      <c r="G134" s="21"/>
      <c r="H134" s="20"/>
      <c r="I134" s="20" t="str">
        <f t="shared" ref="I134:M134" si="235">A134</f>
        <v>C31</v>
      </c>
      <c r="J134" s="20" t="str">
        <f t="shared" si="235"/>
        <v>C32</v>
      </c>
      <c r="K134" s="20" t="str">
        <f t="shared" si="235"/>
        <v>C33</v>
      </c>
      <c r="L134" s="20" t="str">
        <f t="shared" si="235"/>
        <v>C34</v>
      </c>
      <c r="M134" s="22" t="str">
        <f t="shared" si="235"/>
        <v>C35</v>
      </c>
    </row>
    <row r="135" spans="1:13" ht="12.75" customHeight="1" x14ac:dyDescent="0.25">
      <c r="A135" s="24" t="s">
        <v>23</v>
      </c>
      <c r="B135" s="25" t="s">
        <v>23</v>
      </c>
      <c r="C135" s="25" t="s">
        <v>23</v>
      </c>
      <c r="D135" s="25" t="s">
        <v>23</v>
      </c>
      <c r="E135" s="25" t="s">
        <v>23</v>
      </c>
      <c r="F135" s="26"/>
      <c r="G135" s="26"/>
      <c r="H135" s="26"/>
      <c r="I135" s="25" t="str">
        <f t="shared" ref="I135:M135" si="236">A135</f>
        <v>M</v>
      </c>
      <c r="J135" s="25" t="str">
        <f t="shared" si="236"/>
        <v>M</v>
      </c>
      <c r="K135" s="25" t="str">
        <f t="shared" si="236"/>
        <v>M</v>
      </c>
      <c r="L135" s="25" t="str">
        <f t="shared" si="236"/>
        <v>M</v>
      </c>
      <c r="M135" s="27" t="str">
        <f t="shared" si="236"/>
        <v>M</v>
      </c>
    </row>
    <row r="136" spans="1:13" ht="12.75" customHeight="1" x14ac:dyDescent="0.2">
      <c r="A136" s="28">
        <v>0.81597222222222221</v>
      </c>
      <c r="B136" s="29">
        <v>0.83680555555555558</v>
      </c>
      <c r="C136" s="29">
        <v>0.85763888888888884</v>
      </c>
      <c r="D136" s="64">
        <v>0.87847222222222221</v>
      </c>
      <c r="E136" s="29">
        <v>0.89930555555555558</v>
      </c>
      <c r="F136" s="30"/>
      <c r="G136" s="31">
        <v>0</v>
      </c>
      <c r="H136" s="32" t="s">
        <v>67</v>
      </c>
      <c r="I136" s="33">
        <f t="shared" ref="I136:M136" si="237">I137+TIME(0,0,(3600*($O17-$O16)/(INDEX($T$5:$AB$6,MATCH(I$135,$S$5:$S$6,0),MATCH(CONCATENATE($P17,$Q17),$T$4:$AB$4,0)))+$T$8))</f>
        <v>0.86450231481481488</v>
      </c>
      <c r="J136" s="33">
        <f t="shared" si="237"/>
        <v>0.88533564814814825</v>
      </c>
      <c r="K136" s="33">
        <f t="shared" si="237"/>
        <v>0.90616898148148151</v>
      </c>
      <c r="L136" s="33">
        <f t="shared" si="237"/>
        <v>0.92700231481481488</v>
      </c>
      <c r="M136" s="34">
        <f t="shared" si="237"/>
        <v>0.94783564814814825</v>
      </c>
    </row>
    <row r="137" spans="1:13" ht="12.75" customHeight="1" x14ac:dyDescent="0.2">
      <c r="A137" s="38">
        <f t="shared" ref="A137:E137" si="238">A136+TIME(0,0,(3600*($O17-$O16)/(INDEX($T$5:$AB$6,MATCH(A$135,$S$5:$S$6,0),MATCH(CONCATENATE($P17,$Q17),$T$4:$AB$4,0)))+$T$8))</f>
        <v>0.81918981481481479</v>
      </c>
      <c r="B137" s="39">
        <f t="shared" si="238"/>
        <v>0.84002314814814816</v>
      </c>
      <c r="C137" s="39">
        <f t="shared" si="238"/>
        <v>0.86085648148148142</v>
      </c>
      <c r="D137" s="39">
        <f t="shared" si="238"/>
        <v>0.88168981481481479</v>
      </c>
      <c r="E137" s="39">
        <f t="shared" si="238"/>
        <v>0.90252314814814816</v>
      </c>
      <c r="F137" s="42">
        <f t="shared" ref="F137:H137" si="239">F17</f>
        <v>3.4</v>
      </c>
      <c r="G137" s="41">
        <f t="shared" si="239"/>
        <v>1</v>
      </c>
      <c r="H137" s="42" t="str">
        <f t="shared" si="239"/>
        <v>Valea Mare</v>
      </c>
      <c r="I137" s="39">
        <f t="shared" ref="I137:M137" si="240">I138+TIME(0,0,(3600*($O18-$O17)/(INDEX($T$5:$AB$6,MATCH(I$135,$S$5:$S$6,0),MATCH(CONCATENATE($P18,$Q18),$T$4:$AB$4,0)))+$T$8))</f>
        <v>0.8612847222222223</v>
      </c>
      <c r="J137" s="39">
        <f t="shared" si="240"/>
        <v>0.88211805555555567</v>
      </c>
      <c r="K137" s="39">
        <f t="shared" si="240"/>
        <v>0.90295138888888893</v>
      </c>
      <c r="L137" s="39">
        <f t="shared" si="240"/>
        <v>0.9237847222222223</v>
      </c>
      <c r="M137" s="43">
        <f t="shared" si="240"/>
        <v>0.94461805555555567</v>
      </c>
    </row>
    <row r="138" spans="1:13" ht="12.75" customHeight="1" x14ac:dyDescent="0.2">
      <c r="A138" s="38">
        <f t="shared" ref="A138:E138" si="241">A137+TIME(0,0,(3600*($O18-$O17)/(INDEX($T$5:$AB$6,MATCH(A$135,$S$5:$S$6,0),MATCH(CONCATENATE($P18,$Q18),$T$4:$AB$4,0)))+$T$8))</f>
        <v>0.82</v>
      </c>
      <c r="B138" s="39">
        <f t="shared" si="241"/>
        <v>0.84083333333333332</v>
      </c>
      <c r="C138" s="39">
        <f t="shared" si="241"/>
        <v>0.86166666666666658</v>
      </c>
      <c r="D138" s="39">
        <f t="shared" si="241"/>
        <v>0.88249999999999995</v>
      </c>
      <c r="E138" s="39">
        <f t="shared" si="241"/>
        <v>0.90333333333333332</v>
      </c>
      <c r="F138" s="42">
        <f t="shared" ref="F138:H138" si="242">F18</f>
        <v>0.5</v>
      </c>
      <c r="G138" s="41">
        <f t="shared" si="242"/>
        <v>2</v>
      </c>
      <c r="H138" s="42" t="str">
        <f t="shared" si="242"/>
        <v>Valea Mare IATSA</v>
      </c>
      <c r="I138" s="39">
        <f t="shared" ref="I138:M138" si="243">I139+TIME(0,0,(3600*($O19-$O18)/(INDEX($T$5:$AB$6,MATCH(I$135,$S$5:$S$6,0),MATCH(CONCATENATE($P19,$Q19),$T$4:$AB$4,0)))+$T$8))</f>
        <v>0.86047453703703713</v>
      </c>
      <c r="J138" s="39">
        <f t="shared" si="243"/>
        <v>0.88130787037037051</v>
      </c>
      <c r="K138" s="39">
        <f t="shared" si="243"/>
        <v>0.90214120370370376</v>
      </c>
      <c r="L138" s="39">
        <f t="shared" si="243"/>
        <v>0.92297453703703713</v>
      </c>
      <c r="M138" s="43">
        <f t="shared" si="243"/>
        <v>0.94380787037037051</v>
      </c>
    </row>
    <row r="139" spans="1:13" ht="12.75" customHeight="1" x14ac:dyDescent="0.2">
      <c r="A139" s="38">
        <f t="shared" ref="A139:E139" si="244">A138+TIME(0,0,(3600*($O19-$O18)/(INDEX($T$5:$AB$6,MATCH(A$135,$S$5:$S$6,0),MATCH(CONCATENATE($P19,$Q19),$T$4:$AB$4,0)))+$T$8))</f>
        <v>0.82155092592592582</v>
      </c>
      <c r="B139" s="39">
        <f t="shared" si="244"/>
        <v>0.84238425925925919</v>
      </c>
      <c r="C139" s="39">
        <f t="shared" si="244"/>
        <v>0.86321759259259245</v>
      </c>
      <c r="D139" s="39">
        <f t="shared" si="244"/>
        <v>0.88405092592592582</v>
      </c>
      <c r="E139" s="39">
        <f t="shared" si="244"/>
        <v>0.90488425925925919</v>
      </c>
      <c r="F139" s="42">
        <f t="shared" ref="F139:H139" si="245">F19</f>
        <v>1.4</v>
      </c>
      <c r="G139" s="41">
        <f t="shared" si="245"/>
        <v>3</v>
      </c>
      <c r="H139" s="42" t="str">
        <f t="shared" si="245"/>
        <v>Stefanestii Noi Biserica</v>
      </c>
      <c r="I139" s="39">
        <f t="shared" ref="I139:M139" si="246">I140+TIME(0,0,(3600*($O20-$O19)/(INDEX($T$5:$AB$6,MATCH(I$135,$S$5:$S$6,0),MATCH(CONCATENATE($P20,$Q20),$T$4:$AB$4,0)))+$T$8))</f>
        <v>0.85892361111111126</v>
      </c>
      <c r="J139" s="39">
        <f t="shared" si="246"/>
        <v>0.87975694444444463</v>
      </c>
      <c r="K139" s="39">
        <f t="shared" si="246"/>
        <v>0.90059027777777789</v>
      </c>
      <c r="L139" s="39">
        <f t="shared" si="246"/>
        <v>0.92142361111111126</v>
      </c>
      <c r="M139" s="43">
        <f t="shared" si="246"/>
        <v>0.94225694444444463</v>
      </c>
    </row>
    <row r="140" spans="1:13" ht="12.75" customHeight="1" x14ac:dyDescent="0.2">
      <c r="A140" s="38">
        <f t="shared" ref="A140:E140" si="247">A139+TIME(0,0,(3600*($O20-$O19)/(INDEX($T$5:$AB$6,MATCH(A$135,$S$5:$S$6,0),MATCH(CONCATENATE($P20,$Q20),$T$4:$AB$4,0)))+$T$8))</f>
        <v>0.82252314814814809</v>
      </c>
      <c r="B140" s="39">
        <f t="shared" si="247"/>
        <v>0.84335648148148146</v>
      </c>
      <c r="C140" s="39">
        <f t="shared" si="247"/>
        <v>0.86418981481481472</v>
      </c>
      <c r="D140" s="39">
        <f t="shared" si="247"/>
        <v>0.88502314814814809</v>
      </c>
      <c r="E140" s="39">
        <f t="shared" si="247"/>
        <v>0.90585648148148146</v>
      </c>
      <c r="F140" s="42">
        <f t="shared" ref="F140:H140" si="248">F20</f>
        <v>0.7</v>
      </c>
      <c r="G140" s="41">
        <f t="shared" si="248"/>
        <v>4</v>
      </c>
      <c r="H140" s="42" t="str">
        <f t="shared" si="248"/>
        <v>Izvorani Ramificatie</v>
      </c>
      <c r="I140" s="39">
        <f t="shared" ref="I140:M140" si="249">I141+TIME(0,0,(3600*($O21-$O20)/(INDEX($T$5:$AB$6,MATCH(I$135,$S$5:$S$6,0),MATCH(CONCATENATE($P21,$Q21),$T$4:$AB$4,0)))+$T$8))</f>
        <v>0.857951388888889</v>
      </c>
      <c r="J140" s="39">
        <f t="shared" si="249"/>
        <v>0.87878472222222237</v>
      </c>
      <c r="K140" s="39">
        <f t="shared" si="249"/>
        <v>0.89961805555555563</v>
      </c>
      <c r="L140" s="39">
        <f t="shared" si="249"/>
        <v>0.920451388888889</v>
      </c>
      <c r="M140" s="43">
        <f t="shared" si="249"/>
        <v>0.94128472222222237</v>
      </c>
    </row>
    <row r="141" spans="1:13" ht="12.75" customHeight="1" x14ac:dyDescent="0.2">
      <c r="A141" s="38">
        <f t="shared" ref="A141:E141" si="250">A140+TIME(0,0,(3600*($O21-$O20)/(INDEX($T$5:$AB$6,MATCH(A$135,$S$5:$S$6,0),MATCH(CONCATENATE($P21,$Q21),$T$4:$AB$4,0)))+$T$8))</f>
        <v>0.82357638888888884</v>
      </c>
      <c r="B141" s="39">
        <f t="shared" si="250"/>
        <v>0.84440972222222221</v>
      </c>
      <c r="C141" s="39">
        <f t="shared" si="250"/>
        <v>0.86524305555555547</v>
      </c>
      <c r="D141" s="39">
        <f t="shared" si="250"/>
        <v>0.88607638888888884</v>
      </c>
      <c r="E141" s="39">
        <f t="shared" si="250"/>
        <v>0.90690972222222221</v>
      </c>
      <c r="F141" s="42">
        <f t="shared" ref="F141:H141" si="251">F21</f>
        <v>0.8</v>
      </c>
      <c r="G141" s="41">
        <f t="shared" si="251"/>
        <v>5</v>
      </c>
      <c r="H141" s="42" t="str">
        <f t="shared" si="251"/>
        <v>Stefanesti Primarie</v>
      </c>
      <c r="I141" s="39">
        <f t="shared" ref="I141:M141" si="252">I142+TIME(0,0,(3600*($O22-$O21)/(INDEX($T$5:$AB$6,MATCH(I$135,$S$5:$S$6,0),MATCH(CONCATENATE($P22,$Q22),$T$4:$AB$4,0)))+$T$8))</f>
        <v>0.85689814814814824</v>
      </c>
      <c r="J141" s="39">
        <f t="shared" si="252"/>
        <v>0.87773148148148161</v>
      </c>
      <c r="K141" s="39">
        <f t="shared" si="252"/>
        <v>0.89856481481481487</v>
      </c>
      <c r="L141" s="39">
        <f t="shared" si="252"/>
        <v>0.91939814814814824</v>
      </c>
      <c r="M141" s="43">
        <f t="shared" si="252"/>
        <v>0.94023148148148161</v>
      </c>
    </row>
    <row r="142" spans="1:13" ht="12.75" customHeight="1" x14ac:dyDescent="0.2">
      <c r="A142" s="38">
        <f t="shared" ref="A142:E142" si="253">A141+TIME(0,0,(3600*($O22-$O21)/(INDEX($T$5:$AB$6,MATCH(A$135,$S$5:$S$6,0),MATCH(CONCATENATE($P22,$Q22),$T$4:$AB$4,0)))+$T$8))</f>
        <v>0.82488425925925923</v>
      </c>
      <c r="B142" s="39">
        <f t="shared" si="253"/>
        <v>0.8457175925925926</v>
      </c>
      <c r="C142" s="39">
        <f t="shared" si="253"/>
        <v>0.86655092592592586</v>
      </c>
      <c r="D142" s="39">
        <f t="shared" si="253"/>
        <v>0.88738425925925923</v>
      </c>
      <c r="E142" s="39">
        <f t="shared" si="253"/>
        <v>0.9082175925925926</v>
      </c>
      <c r="F142" s="42">
        <f t="shared" ref="F142:H142" si="254">F22</f>
        <v>1.1000000000000001</v>
      </c>
      <c r="G142" s="41">
        <f t="shared" si="254"/>
        <v>6</v>
      </c>
      <c r="H142" s="42" t="str">
        <f t="shared" si="254"/>
        <v>Viisoara (Stefanesti Crama)</v>
      </c>
      <c r="I142" s="39">
        <f t="shared" ref="I142:M142" si="255">I143+TIME(0,0,(3600*($O23-$O22)/(INDEX($T$5:$AB$6,MATCH(I$135,$S$5:$S$6,0),MATCH(CONCATENATE($P23,$Q23),$T$4:$AB$4,0)))+$T$8))</f>
        <v>0.85559027777777785</v>
      </c>
      <c r="J142" s="39">
        <f t="shared" si="255"/>
        <v>0.87642361111111122</v>
      </c>
      <c r="K142" s="39">
        <f t="shared" si="255"/>
        <v>0.89725694444444448</v>
      </c>
      <c r="L142" s="39">
        <f t="shared" si="255"/>
        <v>0.91809027777777785</v>
      </c>
      <c r="M142" s="43">
        <f t="shared" si="255"/>
        <v>0.93892361111111122</v>
      </c>
    </row>
    <row r="143" spans="1:13" ht="12.75" customHeight="1" x14ac:dyDescent="0.2">
      <c r="A143" s="38">
        <f t="shared" ref="A143:E143" si="256">A142+TIME(0,0,(3600*($O23-$O22)/(INDEX($T$5:$AB$6,MATCH(A$135,$S$5:$S$6,0),MATCH(CONCATENATE($P23,$Q23),$T$4:$AB$4,0)))+$T$8))</f>
        <v>0.82611111111111113</v>
      </c>
      <c r="B143" s="39">
        <f t="shared" si="256"/>
        <v>0.8469444444444445</v>
      </c>
      <c r="C143" s="39">
        <f t="shared" si="256"/>
        <v>0.86777777777777776</v>
      </c>
      <c r="D143" s="39">
        <f t="shared" si="256"/>
        <v>0.88861111111111113</v>
      </c>
      <c r="E143" s="39">
        <f t="shared" si="256"/>
        <v>0.9094444444444445</v>
      </c>
      <c r="F143" s="42">
        <f t="shared" ref="F143:H143" si="257">F23</f>
        <v>1</v>
      </c>
      <c r="G143" s="41">
        <f t="shared" si="257"/>
        <v>7</v>
      </c>
      <c r="H143" s="42" t="str">
        <f t="shared" si="257"/>
        <v>Golesti Ramificatie</v>
      </c>
      <c r="I143" s="39">
        <f t="shared" ref="I143:M143" si="258">I144+TIME(0,0,(3600*($O24-$O23)/(INDEX($T$5:$AB$6,MATCH(I$135,$S$5:$S$6,0),MATCH(CONCATENATE($P24,$Q24),$T$4:$AB$4,0)))+$T$8))</f>
        <v>0.85436342592592596</v>
      </c>
      <c r="J143" s="39">
        <f t="shared" si="258"/>
        <v>0.87519675925925933</v>
      </c>
      <c r="K143" s="39">
        <f t="shared" si="258"/>
        <v>0.89603009259259259</v>
      </c>
      <c r="L143" s="39">
        <f t="shared" si="258"/>
        <v>0.91686342592592596</v>
      </c>
      <c r="M143" s="43">
        <f t="shared" si="258"/>
        <v>0.93769675925925933</v>
      </c>
    </row>
    <row r="144" spans="1:13" ht="12.75" customHeight="1" x14ac:dyDescent="0.2">
      <c r="A144" s="38">
        <f t="shared" ref="A144:E144" si="259">A143+TIME(0,0,(3600*($O24-$O23)/(INDEX($T$5:$AB$6,MATCH(A$135,$S$5:$S$6,0),MATCH(CONCATENATE($P24,$Q24),$T$4:$AB$4,0)))+$T$8))</f>
        <v>0.82817129629629627</v>
      </c>
      <c r="B144" s="39">
        <f t="shared" si="259"/>
        <v>0.84900462962962964</v>
      </c>
      <c r="C144" s="39">
        <f t="shared" si="259"/>
        <v>0.8698379629629629</v>
      </c>
      <c r="D144" s="39">
        <f t="shared" si="259"/>
        <v>0.89067129629629627</v>
      </c>
      <c r="E144" s="39">
        <f t="shared" si="259"/>
        <v>0.91150462962962964</v>
      </c>
      <c r="F144" s="42">
        <f t="shared" ref="F144:H144" si="260">F24</f>
        <v>2</v>
      </c>
      <c r="G144" s="41">
        <f t="shared" si="260"/>
        <v>8</v>
      </c>
      <c r="H144" s="42" t="str">
        <f t="shared" si="260"/>
        <v>Valeni-Podgoria</v>
      </c>
      <c r="I144" s="39">
        <f t="shared" ref="I144:M144" si="261">I145+TIME(0,0,(3600*($O25-$O24)/(INDEX($T$5:$AB$6,MATCH(I$135,$S$5:$S$6,0),MATCH(CONCATENATE($P25,$Q25),$T$4:$AB$4,0)))+$T$8))</f>
        <v>0.85230324074074082</v>
      </c>
      <c r="J144" s="39">
        <f t="shared" si="261"/>
        <v>0.87313657407407419</v>
      </c>
      <c r="K144" s="39">
        <f t="shared" si="261"/>
        <v>0.89396990740740745</v>
      </c>
      <c r="L144" s="39">
        <f t="shared" si="261"/>
        <v>0.91480324074074082</v>
      </c>
      <c r="M144" s="43">
        <f t="shared" si="261"/>
        <v>0.93563657407407419</v>
      </c>
    </row>
    <row r="145" spans="1:13" ht="12.75" customHeight="1" x14ac:dyDescent="0.2">
      <c r="A145" s="38">
        <f t="shared" ref="A145:E145" si="262">A144+TIME(0,0,(3600*($O25-$O24)/(INDEX($T$5:$AB$6,MATCH(A$135,$S$5:$S$6,0),MATCH(CONCATENATE($P25,$Q25),$T$4:$AB$4,0)))+$T$8))</f>
        <v>0.82939814814814816</v>
      </c>
      <c r="B145" s="39">
        <f t="shared" si="262"/>
        <v>0.85023148148148153</v>
      </c>
      <c r="C145" s="39">
        <f t="shared" si="262"/>
        <v>0.87106481481481479</v>
      </c>
      <c r="D145" s="39">
        <f t="shared" si="262"/>
        <v>0.89189814814814816</v>
      </c>
      <c r="E145" s="39">
        <f t="shared" si="262"/>
        <v>0.91273148148148153</v>
      </c>
      <c r="F145" s="42">
        <f t="shared" ref="F145:H145" si="263">F25</f>
        <v>1</v>
      </c>
      <c r="G145" s="41">
        <f t="shared" si="263"/>
        <v>9</v>
      </c>
      <c r="H145" s="42" t="str">
        <f t="shared" si="263"/>
        <v>Vranesti Ramificatie</v>
      </c>
      <c r="I145" s="39">
        <f t="shared" ref="I145:M145" si="264">I146+TIME(0,0,(3600*($O26-$O25)/(INDEX($T$5:$AB$6,MATCH(I$135,$S$5:$S$6,0),MATCH(CONCATENATE($P26,$Q26),$T$4:$AB$4,0)))+$T$8))</f>
        <v>0.85107638888888892</v>
      </c>
      <c r="J145" s="39">
        <f t="shared" si="264"/>
        <v>0.87190972222222229</v>
      </c>
      <c r="K145" s="39">
        <f t="shared" si="264"/>
        <v>0.89274305555555555</v>
      </c>
      <c r="L145" s="39">
        <f t="shared" si="264"/>
        <v>0.91357638888888892</v>
      </c>
      <c r="M145" s="43">
        <f t="shared" si="264"/>
        <v>0.93440972222222229</v>
      </c>
    </row>
    <row r="146" spans="1:13" ht="12.75" customHeight="1" x14ac:dyDescent="0.2">
      <c r="A146" s="38">
        <f t="shared" ref="A146:E146" si="265">A145+TIME(0,0,(3600*($O26-$O25)/(INDEX($T$5:$AB$6,MATCH(A$135,$S$5:$S$6,0),MATCH(CONCATENATE($P26,$Q26),$T$4:$AB$4,0)))+$T$8))</f>
        <v>0.8316203703703704</v>
      </c>
      <c r="B146" s="39">
        <f t="shared" si="265"/>
        <v>0.85245370370370377</v>
      </c>
      <c r="C146" s="39">
        <f t="shared" si="265"/>
        <v>0.87328703703703703</v>
      </c>
      <c r="D146" s="39">
        <f t="shared" si="265"/>
        <v>0.8941203703703704</v>
      </c>
      <c r="E146" s="39">
        <f t="shared" si="265"/>
        <v>0.91495370370370377</v>
      </c>
      <c r="F146" s="42">
        <f t="shared" ref="F146:H146" si="266">F26</f>
        <v>2.2000000000000002</v>
      </c>
      <c r="G146" s="41">
        <f t="shared" si="266"/>
        <v>10</v>
      </c>
      <c r="H146" s="42" t="str">
        <f t="shared" si="266"/>
        <v>Calinesti Primarie</v>
      </c>
      <c r="I146" s="39">
        <f t="shared" ref="I146:M146" si="267">I147+TIME(0,0,(3600*($O27-$O26)/(INDEX($T$5:$AB$6,MATCH(I$135,$S$5:$S$6,0),MATCH(CONCATENATE($P27,$Q27),$T$4:$AB$4,0)))+$T$8))</f>
        <v>0.84885416666666669</v>
      </c>
      <c r="J146" s="39">
        <f t="shared" si="267"/>
        <v>0.86968750000000006</v>
      </c>
      <c r="K146" s="39">
        <f t="shared" si="267"/>
        <v>0.89052083333333332</v>
      </c>
      <c r="L146" s="39">
        <f t="shared" si="267"/>
        <v>0.91135416666666669</v>
      </c>
      <c r="M146" s="43">
        <f t="shared" si="267"/>
        <v>0.93218750000000006</v>
      </c>
    </row>
    <row r="147" spans="1:13" ht="12.75" customHeight="1" x14ac:dyDescent="0.2">
      <c r="A147" s="38">
        <f t="shared" ref="A147:E147" si="268">A146+TIME(0,0,(3600*($O27-$O26)/(INDEX($T$5:$AB$6,MATCH(A$135,$S$5:$S$6,0),MATCH(CONCATENATE($P27,$Q27),$T$4:$AB$4,0)))+$T$8))</f>
        <v>0.83350694444444451</v>
      </c>
      <c r="B147" s="39">
        <f t="shared" si="268"/>
        <v>0.85434027777777788</v>
      </c>
      <c r="C147" s="39">
        <f t="shared" si="268"/>
        <v>0.87517361111111114</v>
      </c>
      <c r="D147" s="39">
        <f t="shared" si="268"/>
        <v>0.89600694444444451</v>
      </c>
      <c r="E147" s="39">
        <f t="shared" si="268"/>
        <v>0.91684027777777788</v>
      </c>
      <c r="F147" s="42">
        <f t="shared" ref="F147:H147" si="269">F27</f>
        <v>1.8</v>
      </c>
      <c r="G147" s="41">
        <f t="shared" si="269"/>
        <v>11</v>
      </c>
      <c r="H147" s="42" t="str">
        <f t="shared" si="269"/>
        <v>Gorganu Ramificatie</v>
      </c>
      <c r="I147" s="39">
        <f t="shared" ref="I147:M147" si="270">I148+TIME(0,0,(3600*($O28-$O27)/(INDEX($T$5:$AB$6,MATCH(I$135,$S$5:$S$6,0),MATCH(CONCATENATE($P28,$Q28),$T$4:$AB$4,0)))+$T$8))</f>
        <v>0.84696759259259258</v>
      </c>
      <c r="J147" s="39">
        <f t="shared" si="270"/>
        <v>0.86780092592592595</v>
      </c>
      <c r="K147" s="39">
        <f t="shared" si="270"/>
        <v>0.88863425925925921</v>
      </c>
      <c r="L147" s="39">
        <f t="shared" si="270"/>
        <v>0.90946759259259258</v>
      </c>
      <c r="M147" s="43">
        <f t="shared" si="270"/>
        <v>0.93030092592592595</v>
      </c>
    </row>
    <row r="148" spans="1:13" ht="12.75" customHeight="1" x14ac:dyDescent="0.2">
      <c r="A148" s="38">
        <f t="shared" ref="A148:E148" si="271">A147+TIME(0,0,(3600*($O28-$O27)/(INDEX($T$5:$AB$6,MATCH(A$135,$S$5:$S$6,0),MATCH(CONCATENATE($P28,$Q28),$T$4:$AB$4,0)))+$T$8))</f>
        <v>0.83672453703703709</v>
      </c>
      <c r="B148" s="39">
        <f t="shared" si="271"/>
        <v>0.85755787037037046</v>
      </c>
      <c r="C148" s="39">
        <f t="shared" si="271"/>
        <v>0.87839120370370372</v>
      </c>
      <c r="D148" s="39">
        <f t="shared" si="271"/>
        <v>0.89922453703703709</v>
      </c>
      <c r="E148" s="39">
        <f t="shared" si="271"/>
        <v>0.92005787037037046</v>
      </c>
      <c r="F148" s="42">
        <f t="shared" ref="F148:H148" si="272">F28</f>
        <v>3.4</v>
      </c>
      <c r="G148" s="41">
        <f t="shared" si="272"/>
        <v>12</v>
      </c>
      <c r="H148" s="42" t="str">
        <f t="shared" si="272"/>
        <v>Topoloveni</v>
      </c>
      <c r="I148" s="62">
        <v>0.84375</v>
      </c>
      <c r="J148" s="47">
        <v>0.86458333333333337</v>
      </c>
      <c r="K148" s="47">
        <v>0.88541666666666663</v>
      </c>
      <c r="L148" s="47">
        <v>0.90625</v>
      </c>
      <c r="M148" s="48">
        <v>0.92708333333333337</v>
      </c>
    </row>
    <row r="149" spans="1:13" ht="12.75" customHeight="1" x14ac:dyDescent="0.2">
      <c r="A149" s="38"/>
      <c r="B149" s="39"/>
      <c r="C149" s="39"/>
      <c r="D149" s="39"/>
      <c r="E149" s="39"/>
      <c r="F149" s="49"/>
      <c r="G149" s="49"/>
      <c r="H149" s="49"/>
      <c r="I149" s="39"/>
      <c r="J149" s="39"/>
      <c r="K149" s="39"/>
      <c r="L149" s="39"/>
      <c r="M149" s="43"/>
    </row>
    <row r="150" spans="1:13" ht="12.75" customHeight="1" x14ac:dyDescent="0.2">
      <c r="A150" s="51" t="s">
        <v>60</v>
      </c>
      <c r="B150" s="60" t="s">
        <v>61</v>
      </c>
      <c r="C150" s="60" t="s">
        <v>60</v>
      </c>
      <c r="D150" s="60" t="s">
        <v>61</v>
      </c>
      <c r="E150" s="60" t="s">
        <v>60</v>
      </c>
      <c r="F150" s="26"/>
      <c r="G150" s="26"/>
      <c r="H150" s="26"/>
      <c r="I150" s="52" t="str">
        <f t="shared" ref="I150:M150" si="273">A150</f>
        <v>1=7</v>
      </c>
      <c r="J150" s="52" t="str">
        <f t="shared" si="273"/>
        <v>1=5</v>
      </c>
      <c r="K150" s="52" t="str">
        <f t="shared" si="273"/>
        <v>1=7</v>
      </c>
      <c r="L150" s="52" t="str">
        <f t="shared" si="273"/>
        <v>1=5</v>
      </c>
      <c r="M150" s="53" t="str">
        <f t="shared" si="273"/>
        <v>1=7</v>
      </c>
    </row>
    <row r="151" spans="1:13" ht="12.75" customHeight="1" x14ac:dyDescent="0.2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</row>
    <row r="152" spans="1:13" ht="12.75" customHeight="1" x14ac:dyDescent="0.25">
      <c r="A152" s="66" t="s">
        <v>29</v>
      </c>
      <c r="B152" s="67"/>
      <c r="C152" s="67"/>
      <c r="D152" s="67"/>
      <c r="E152" s="68"/>
      <c r="F152" s="15" t="s">
        <v>30</v>
      </c>
      <c r="G152" s="16" t="s">
        <v>31</v>
      </c>
      <c r="H152" s="16" t="s">
        <v>32</v>
      </c>
      <c r="I152" s="66" t="s">
        <v>33</v>
      </c>
      <c r="J152" s="67"/>
      <c r="K152" s="67"/>
      <c r="L152" s="67"/>
      <c r="M152" s="68"/>
    </row>
    <row r="153" spans="1:13" ht="12.75" customHeight="1" x14ac:dyDescent="0.25">
      <c r="A153" s="66" t="s">
        <v>34</v>
      </c>
      <c r="B153" s="67"/>
      <c r="C153" s="67"/>
      <c r="D153" s="67"/>
      <c r="E153" s="68"/>
      <c r="F153" s="18"/>
      <c r="G153" s="15" t="s">
        <v>35</v>
      </c>
      <c r="H153" s="16" t="s">
        <v>36</v>
      </c>
      <c r="I153" s="66" t="s">
        <v>34</v>
      </c>
      <c r="J153" s="67"/>
      <c r="K153" s="67"/>
      <c r="L153" s="67"/>
      <c r="M153" s="68"/>
    </row>
    <row r="154" spans="1:13" ht="12.75" customHeight="1" x14ac:dyDescent="0.25">
      <c r="A154" s="19" t="s">
        <v>93</v>
      </c>
      <c r="B154" s="20" t="s">
        <v>94</v>
      </c>
      <c r="C154" s="20" t="s">
        <v>95</v>
      </c>
      <c r="D154" s="20"/>
      <c r="E154" s="20"/>
      <c r="F154" s="21"/>
      <c r="G154" s="21"/>
      <c r="H154" s="20"/>
      <c r="I154" s="20" t="str">
        <f t="shared" ref="I154:K154" si="274">A154</f>
        <v>C36</v>
      </c>
      <c r="J154" s="20" t="str">
        <f t="shared" si="274"/>
        <v>C37</v>
      </c>
      <c r="K154" s="20" t="str">
        <f t="shared" si="274"/>
        <v>C38</v>
      </c>
      <c r="L154" s="20"/>
      <c r="M154" s="22"/>
    </row>
    <row r="155" spans="1:13" ht="12.75" customHeight="1" x14ac:dyDescent="0.25">
      <c r="A155" s="24" t="s">
        <v>23</v>
      </c>
      <c r="B155" s="25" t="s">
        <v>23</v>
      </c>
      <c r="C155" s="25" t="s">
        <v>23</v>
      </c>
      <c r="D155" s="25"/>
      <c r="E155" s="25"/>
      <c r="F155" s="26"/>
      <c r="G155" s="26"/>
      <c r="H155" s="26"/>
      <c r="I155" s="25" t="str">
        <f t="shared" ref="I155:K155" si="275">A155</f>
        <v>M</v>
      </c>
      <c r="J155" s="25" t="str">
        <f t="shared" si="275"/>
        <v>M</v>
      </c>
      <c r="K155" s="25" t="str">
        <f t="shared" si="275"/>
        <v>M</v>
      </c>
      <c r="L155" s="25"/>
      <c r="M155" s="27"/>
    </row>
    <row r="156" spans="1:13" ht="12.75" customHeight="1" x14ac:dyDescent="0.2">
      <c r="A156" s="28">
        <v>0.92013888888888884</v>
      </c>
      <c r="B156" s="29">
        <v>0.94097222222222221</v>
      </c>
      <c r="C156" s="29">
        <v>0.96180555555555558</v>
      </c>
      <c r="D156" s="29"/>
      <c r="E156" s="29"/>
      <c r="F156" s="30"/>
      <c r="G156" s="31">
        <v>0</v>
      </c>
      <c r="H156" s="32" t="s">
        <v>67</v>
      </c>
      <c r="I156" s="33">
        <f t="shared" ref="I156:K156" si="276">I157+TIME(0,0,(3600*($O17-$O16)/(INDEX($T$5:$AB$6,MATCH(I$155,$S$5:$S$6,0),MATCH(CONCATENATE($P17,$Q17),$T$4:$AB$4,0)))+$T$8))</f>
        <v>0.96866898148148151</v>
      </c>
      <c r="J156" s="33">
        <f t="shared" si="276"/>
        <v>0.25686342592592587</v>
      </c>
      <c r="K156" s="33">
        <f t="shared" si="276"/>
        <v>0.27075231481481477</v>
      </c>
      <c r="L156" s="33"/>
      <c r="M156" s="34"/>
    </row>
    <row r="157" spans="1:13" ht="12.75" customHeight="1" x14ac:dyDescent="0.2">
      <c r="A157" s="38">
        <f t="shared" ref="A157:C157" si="277">A156+TIME(0,0,(3600*($O17-$O16)/(INDEX($T$5:$AB$6,MATCH(A$155,$S$5:$S$6,0),MATCH(CONCATENATE($P17,$Q17),$T$4:$AB$4,0)))+$T$8))</f>
        <v>0.92335648148148142</v>
      </c>
      <c r="B157" s="39">
        <f t="shared" si="277"/>
        <v>0.94418981481481479</v>
      </c>
      <c r="C157" s="39">
        <f t="shared" si="277"/>
        <v>0.96502314814814816</v>
      </c>
      <c r="D157" s="39"/>
      <c r="E157" s="39"/>
      <c r="F157" s="42">
        <f t="shared" ref="F157:H157" si="278">F17</f>
        <v>3.4</v>
      </c>
      <c r="G157" s="41">
        <f t="shared" si="278"/>
        <v>1</v>
      </c>
      <c r="H157" s="42" t="str">
        <f t="shared" si="278"/>
        <v>Valea Mare</v>
      </c>
      <c r="I157" s="39">
        <f t="shared" ref="I157:K157" si="279">I158+TIME(0,0,(3600*($O18-$O17)/(INDEX($T$5:$AB$6,MATCH(I$155,$S$5:$S$6,0),MATCH(CONCATENATE($P18,$Q18),$T$4:$AB$4,0)))+$T$8))</f>
        <v>0.96545138888888893</v>
      </c>
      <c r="J157" s="39">
        <f t="shared" si="279"/>
        <v>0.25364583333333329</v>
      </c>
      <c r="K157" s="39">
        <f t="shared" si="279"/>
        <v>0.26753472222222219</v>
      </c>
      <c r="L157" s="39"/>
      <c r="M157" s="43"/>
    </row>
    <row r="158" spans="1:13" ht="12.75" customHeight="1" x14ac:dyDescent="0.2">
      <c r="A158" s="38">
        <f t="shared" ref="A158:C158" si="280">A157+TIME(0,0,(3600*($O18-$O17)/(INDEX($T$5:$AB$6,MATCH(A$155,$S$5:$S$6,0),MATCH(CONCATENATE($P18,$Q18),$T$4:$AB$4,0)))+$T$8))</f>
        <v>0.92416666666666658</v>
      </c>
      <c r="B158" s="39">
        <f t="shared" si="280"/>
        <v>0.94499999999999995</v>
      </c>
      <c r="C158" s="39">
        <f t="shared" si="280"/>
        <v>0.96583333333333332</v>
      </c>
      <c r="D158" s="39"/>
      <c r="E158" s="39"/>
      <c r="F158" s="42">
        <f t="shared" ref="F158:H158" si="281">F18</f>
        <v>0.5</v>
      </c>
      <c r="G158" s="41">
        <f t="shared" si="281"/>
        <v>2</v>
      </c>
      <c r="H158" s="42" t="str">
        <f t="shared" si="281"/>
        <v>Valea Mare IATSA</v>
      </c>
      <c r="I158" s="39">
        <f t="shared" ref="I158:K158" si="282">I159+TIME(0,0,(3600*($O19-$O18)/(INDEX($T$5:$AB$6,MATCH(I$155,$S$5:$S$6,0),MATCH(CONCATENATE($P19,$Q19),$T$4:$AB$4,0)))+$T$8))</f>
        <v>0.96464120370370376</v>
      </c>
      <c r="J158" s="39">
        <f t="shared" si="282"/>
        <v>0.25283564814814813</v>
      </c>
      <c r="K158" s="39">
        <f t="shared" si="282"/>
        <v>0.26672453703703702</v>
      </c>
      <c r="L158" s="39"/>
      <c r="M158" s="43"/>
    </row>
    <row r="159" spans="1:13" ht="12.75" customHeight="1" x14ac:dyDescent="0.2">
      <c r="A159" s="38">
        <f t="shared" ref="A159:C159" si="283">A158+TIME(0,0,(3600*($O19-$O18)/(INDEX($T$5:$AB$6,MATCH(A$155,$S$5:$S$6,0),MATCH(CONCATENATE($P19,$Q19),$T$4:$AB$4,0)))+$T$8))</f>
        <v>0.92571759259259245</v>
      </c>
      <c r="B159" s="39">
        <f t="shared" si="283"/>
        <v>0.94655092592592582</v>
      </c>
      <c r="C159" s="39">
        <f t="shared" si="283"/>
        <v>0.96738425925925919</v>
      </c>
      <c r="D159" s="39"/>
      <c r="E159" s="39"/>
      <c r="F159" s="42">
        <f t="shared" ref="F159:H159" si="284">F19</f>
        <v>1.4</v>
      </c>
      <c r="G159" s="41">
        <f t="shared" si="284"/>
        <v>3</v>
      </c>
      <c r="H159" s="42" t="str">
        <f t="shared" si="284"/>
        <v>Stefanestii Noi Biserica</v>
      </c>
      <c r="I159" s="39">
        <f t="shared" ref="I159:K159" si="285">I160+TIME(0,0,(3600*($O20-$O19)/(INDEX($T$5:$AB$6,MATCH(I$155,$S$5:$S$6,0),MATCH(CONCATENATE($P20,$Q20),$T$4:$AB$4,0)))+$T$8))</f>
        <v>0.96309027777777789</v>
      </c>
      <c r="J159" s="39">
        <f t="shared" si="285"/>
        <v>0.2512847222222222</v>
      </c>
      <c r="K159" s="39">
        <f t="shared" si="285"/>
        <v>0.2651736111111111</v>
      </c>
      <c r="L159" s="39"/>
      <c r="M159" s="43"/>
    </row>
    <row r="160" spans="1:13" ht="12.75" customHeight="1" x14ac:dyDescent="0.2">
      <c r="A160" s="38">
        <f t="shared" ref="A160:C160" si="286">A159+TIME(0,0,(3600*($O20-$O19)/(INDEX($T$5:$AB$6,MATCH(A$155,$S$5:$S$6,0),MATCH(CONCATENATE($P20,$Q20),$T$4:$AB$4,0)))+$T$8))</f>
        <v>0.92668981481481472</v>
      </c>
      <c r="B160" s="39">
        <f t="shared" si="286"/>
        <v>0.94752314814814809</v>
      </c>
      <c r="C160" s="39">
        <f t="shared" si="286"/>
        <v>0.96835648148148146</v>
      </c>
      <c r="D160" s="39"/>
      <c r="E160" s="39"/>
      <c r="F160" s="42">
        <f t="shared" ref="F160:H160" si="287">F20</f>
        <v>0.7</v>
      </c>
      <c r="G160" s="41">
        <f t="shared" si="287"/>
        <v>4</v>
      </c>
      <c r="H160" s="42" t="str">
        <f t="shared" si="287"/>
        <v>Izvorani Ramificatie</v>
      </c>
      <c r="I160" s="39">
        <f t="shared" ref="I160:K160" si="288">I161+TIME(0,0,(3600*($O21-$O20)/(INDEX($T$5:$AB$6,MATCH(I$155,$S$5:$S$6,0),MATCH(CONCATENATE($P21,$Q21),$T$4:$AB$4,0)))+$T$8))</f>
        <v>0.96211805555555563</v>
      </c>
      <c r="J160" s="39">
        <f t="shared" si="288"/>
        <v>0.25031249999999999</v>
      </c>
      <c r="K160" s="39">
        <f t="shared" si="288"/>
        <v>0.26420138888888889</v>
      </c>
      <c r="L160" s="39"/>
      <c r="M160" s="43"/>
    </row>
    <row r="161" spans="1:13" ht="12.75" customHeight="1" x14ac:dyDescent="0.2">
      <c r="A161" s="38">
        <f t="shared" ref="A161:C161" si="289">A160+TIME(0,0,(3600*($O21-$O20)/(INDEX($T$5:$AB$6,MATCH(A$155,$S$5:$S$6,0),MATCH(CONCATENATE($P21,$Q21),$T$4:$AB$4,0)))+$T$8))</f>
        <v>0.92774305555555547</v>
      </c>
      <c r="B161" s="39">
        <f t="shared" si="289"/>
        <v>0.94857638888888884</v>
      </c>
      <c r="C161" s="39">
        <f t="shared" si="289"/>
        <v>0.96940972222222221</v>
      </c>
      <c r="D161" s="39"/>
      <c r="E161" s="39"/>
      <c r="F161" s="42">
        <f t="shared" ref="F161:H161" si="290">F21</f>
        <v>0.8</v>
      </c>
      <c r="G161" s="41">
        <f t="shared" si="290"/>
        <v>5</v>
      </c>
      <c r="H161" s="42" t="str">
        <f t="shared" si="290"/>
        <v>Stefanesti Primarie</v>
      </c>
      <c r="I161" s="39">
        <f t="shared" ref="I161:K161" si="291">I162+TIME(0,0,(3600*($O22-$O21)/(INDEX($T$5:$AB$6,MATCH(I$155,$S$5:$S$6,0),MATCH(CONCATENATE($P22,$Q22),$T$4:$AB$4,0)))+$T$8))</f>
        <v>0.96106481481481487</v>
      </c>
      <c r="J161" s="39">
        <f t="shared" si="291"/>
        <v>0.24925925925925924</v>
      </c>
      <c r="K161" s="39">
        <f t="shared" si="291"/>
        <v>0.26314814814814813</v>
      </c>
      <c r="L161" s="39"/>
      <c r="M161" s="43"/>
    </row>
    <row r="162" spans="1:13" ht="12.75" customHeight="1" x14ac:dyDescent="0.2">
      <c r="A162" s="38">
        <f t="shared" ref="A162:C162" si="292">A161+TIME(0,0,(3600*($O22-$O21)/(INDEX($T$5:$AB$6,MATCH(A$155,$S$5:$S$6,0),MATCH(CONCATENATE($P22,$Q22),$T$4:$AB$4,0)))+$T$8))</f>
        <v>0.92905092592592586</v>
      </c>
      <c r="B162" s="39">
        <f t="shared" si="292"/>
        <v>0.94988425925925923</v>
      </c>
      <c r="C162" s="39">
        <f t="shared" si="292"/>
        <v>0.9707175925925926</v>
      </c>
      <c r="D162" s="39"/>
      <c r="E162" s="39"/>
      <c r="F162" s="42">
        <f t="shared" ref="F162:H162" si="293">F22</f>
        <v>1.1000000000000001</v>
      </c>
      <c r="G162" s="41">
        <f t="shared" si="293"/>
        <v>6</v>
      </c>
      <c r="H162" s="42" t="str">
        <f t="shared" si="293"/>
        <v>Viisoara (Stefanesti Crama)</v>
      </c>
      <c r="I162" s="39">
        <f t="shared" ref="I162:K162" si="294">I163+TIME(0,0,(3600*($O23-$O22)/(INDEX($T$5:$AB$6,MATCH(I$155,$S$5:$S$6,0),MATCH(CONCATENATE($P23,$Q23),$T$4:$AB$4,0)))+$T$8))</f>
        <v>0.95975694444444448</v>
      </c>
      <c r="J162" s="39">
        <f t="shared" si="294"/>
        <v>0.24795138888888887</v>
      </c>
      <c r="K162" s="39">
        <f t="shared" si="294"/>
        <v>0.26184027777777774</v>
      </c>
      <c r="L162" s="39"/>
      <c r="M162" s="43"/>
    </row>
    <row r="163" spans="1:13" ht="12.75" customHeight="1" x14ac:dyDescent="0.2">
      <c r="A163" s="38">
        <f t="shared" ref="A163:C163" si="295">A162+TIME(0,0,(3600*($O23-$O22)/(INDEX($T$5:$AB$6,MATCH(A$155,$S$5:$S$6,0),MATCH(CONCATENATE($P23,$Q23),$T$4:$AB$4,0)))+$T$8))</f>
        <v>0.93027777777777776</v>
      </c>
      <c r="B163" s="39">
        <f t="shared" si="295"/>
        <v>0.95111111111111113</v>
      </c>
      <c r="C163" s="39">
        <f t="shared" si="295"/>
        <v>0.9719444444444445</v>
      </c>
      <c r="D163" s="39"/>
      <c r="E163" s="39"/>
      <c r="F163" s="42">
        <f t="shared" ref="F163:H163" si="296">F23</f>
        <v>1</v>
      </c>
      <c r="G163" s="41">
        <f t="shared" si="296"/>
        <v>7</v>
      </c>
      <c r="H163" s="42" t="str">
        <f t="shared" si="296"/>
        <v>Golesti Ramificatie</v>
      </c>
      <c r="I163" s="39">
        <f t="shared" ref="I163:K163" si="297">I164+TIME(0,0,(3600*($O24-$O23)/(INDEX($T$5:$AB$6,MATCH(I$155,$S$5:$S$6,0),MATCH(CONCATENATE($P24,$Q24),$T$4:$AB$4,0)))+$T$8))</f>
        <v>0.95853009259259259</v>
      </c>
      <c r="J163" s="39">
        <f t="shared" si="297"/>
        <v>0.24672453703703703</v>
      </c>
      <c r="K163" s="39">
        <f t="shared" si="297"/>
        <v>0.2606134259259259</v>
      </c>
      <c r="L163" s="39"/>
      <c r="M163" s="43"/>
    </row>
    <row r="164" spans="1:13" ht="12.75" customHeight="1" x14ac:dyDescent="0.2">
      <c r="A164" s="38">
        <f t="shared" ref="A164:C164" si="298">A163+TIME(0,0,(3600*($O24-$O23)/(INDEX($T$5:$AB$6,MATCH(A$155,$S$5:$S$6,0),MATCH(CONCATENATE($P24,$Q24),$T$4:$AB$4,0)))+$T$8))</f>
        <v>0.9323379629629629</v>
      </c>
      <c r="B164" s="39">
        <f t="shared" si="298"/>
        <v>0.95317129629629627</v>
      </c>
      <c r="C164" s="39">
        <f t="shared" si="298"/>
        <v>0.97400462962962964</v>
      </c>
      <c r="D164" s="39"/>
      <c r="E164" s="39"/>
      <c r="F164" s="42">
        <f t="shared" ref="F164:H164" si="299">F24</f>
        <v>2</v>
      </c>
      <c r="G164" s="41">
        <f t="shared" si="299"/>
        <v>8</v>
      </c>
      <c r="H164" s="42" t="str">
        <f t="shared" si="299"/>
        <v>Valeni-Podgoria</v>
      </c>
      <c r="I164" s="39">
        <f t="shared" ref="I164:K164" si="300">I165+TIME(0,0,(3600*($O25-$O24)/(INDEX($T$5:$AB$6,MATCH(I$155,$S$5:$S$6,0),MATCH(CONCATENATE($P25,$Q25),$T$4:$AB$4,0)))+$T$8))</f>
        <v>0.95646990740740745</v>
      </c>
      <c r="J164" s="39">
        <f t="shared" si="300"/>
        <v>0.24466435185185184</v>
      </c>
      <c r="K164" s="39">
        <f t="shared" si="300"/>
        <v>0.25855324074074071</v>
      </c>
      <c r="L164" s="39"/>
      <c r="M164" s="43"/>
    </row>
    <row r="165" spans="1:13" ht="12.75" customHeight="1" x14ac:dyDescent="0.2">
      <c r="A165" s="38">
        <f t="shared" ref="A165:C165" si="301">A164+TIME(0,0,(3600*($O25-$O24)/(INDEX($T$5:$AB$6,MATCH(A$155,$S$5:$S$6,0),MATCH(CONCATENATE($P25,$Q25),$T$4:$AB$4,0)))+$T$8))</f>
        <v>0.93356481481481479</v>
      </c>
      <c r="B165" s="39">
        <f t="shared" si="301"/>
        <v>0.95439814814814816</v>
      </c>
      <c r="C165" s="39">
        <f t="shared" si="301"/>
        <v>0.97523148148148153</v>
      </c>
      <c r="D165" s="39"/>
      <c r="E165" s="39"/>
      <c r="F165" s="42">
        <f t="shared" ref="F165:H165" si="302">F25</f>
        <v>1</v>
      </c>
      <c r="G165" s="41">
        <f t="shared" si="302"/>
        <v>9</v>
      </c>
      <c r="H165" s="42" t="str">
        <f t="shared" si="302"/>
        <v>Vranesti Ramificatie</v>
      </c>
      <c r="I165" s="39">
        <f t="shared" ref="I165:K165" si="303">I166+TIME(0,0,(3600*($O26-$O25)/(INDEX($T$5:$AB$6,MATCH(I$155,$S$5:$S$6,0),MATCH(CONCATENATE($P26,$Q26),$T$4:$AB$4,0)))+$T$8))</f>
        <v>0.95524305555555555</v>
      </c>
      <c r="J165" s="39">
        <f t="shared" si="303"/>
        <v>0.2434375</v>
      </c>
      <c r="K165" s="39">
        <f t="shared" si="303"/>
        <v>0.25732638888888887</v>
      </c>
      <c r="L165" s="39"/>
      <c r="M165" s="43"/>
    </row>
    <row r="166" spans="1:13" ht="12.75" customHeight="1" x14ac:dyDescent="0.2">
      <c r="A166" s="38">
        <f t="shared" ref="A166:C166" si="304">A165+TIME(0,0,(3600*($O26-$O25)/(INDEX($T$5:$AB$6,MATCH(A$155,$S$5:$S$6,0),MATCH(CONCATENATE($P26,$Q26),$T$4:$AB$4,0)))+$T$8))</f>
        <v>0.93578703703703703</v>
      </c>
      <c r="B166" s="39">
        <f t="shared" si="304"/>
        <v>0.9566203703703704</v>
      </c>
      <c r="C166" s="39">
        <f t="shared" si="304"/>
        <v>0.97745370370370377</v>
      </c>
      <c r="D166" s="39"/>
      <c r="E166" s="39"/>
      <c r="F166" s="42">
        <f t="shared" ref="F166:H166" si="305">F26</f>
        <v>2.2000000000000002</v>
      </c>
      <c r="G166" s="41">
        <f t="shared" si="305"/>
        <v>10</v>
      </c>
      <c r="H166" s="42" t="str">
        <f t="shared" si="305"/>
        <v>Calinesti Primarie</v>
      </c>
      <c r="I166" s="39">
        <f t="shared" ref="I166:K166" si="306">I167+TIME(0,0,(3600*($O27-$O26)/(INDEX($T$5:$AB$6,MATCH(I$155,$S$5:$S$6,0),MATCH(CONCATENATE($P27,$Q27),$T$4:$AB$4,0)))+$T$8))</f>
        <v>0.95302083333333332</v>
      </c>
      <c r="J166" s="39">
        <f t="shared" si="306"/>
        <v>0.24121527777777779</v>
      </c>
      <c r="K166" s="39">
        <f t="shared" si="306"/>
        <v>0.25510416666666663</v>
      </c>
      <c r="L166" s="39"/>
      <c r="M166" s="43"/>
    </row>
    <row r="167" spans="1:13" ht="12.75" customHeight="1" x14ac:dyDescent="0.2">
      <c r="A167" s="38">
        <f t="shared" ref="A167:C167" si="307">A166+TIME(0,0,(3600*($O27-$O26)/(INDEX($T$5:$AB$6,MATCH(A$155,$S$5:$S$6,0),MATCH(CONCATENATE($P27,$Q27),$T$4:$AB$4,0)))+$T$8))</f>
        <v>0.93767361111111114</v>
      </c>
      <c r="B167" s="39">
        <f t="shared" si="307"/>
        <v>0.95850694444444451</v>
      </c>
      <c r="C167" s="39">
        <f t="shared" si="307"/>
        <v>0.97934027777777788</v>
      </c>
      <c r="D167" s="39"/>
      <c r="E167" s="39"/>
      <c r="F167" s="42">
        <f t="shared" ref="F167:H167" si="308">F27</f>
        <v>1.8</v>
      </c>
      <c r="G167" s="41">
        <f t="shared" si="308"/>
        <v>11</v>
      </c>
      <c r="H167" s="42" t="str">
        <f t="shared" si="308"/>
        <v>Gorganu Ramificatie</v>
      </c>
      <c r="I167" s="39">
        <f t="shared" ref="I167:K167" si="309">I168+TIME(0,0,(3600*($O28-$O27)/(INDEX($T$5:$AB$6,MATCH(I$155,$S$5:$S$6,0),MATCH(CONCATENATE($P28,$Q28),$T$4:$AB$4,0)))+$T$8))</f>
        <v>0.95113425925925921</v>
      </c>
      <c r="J167" s="39">
        <f t="shared" si="309"/>
        <v>0.23932870370370371</v>
      </c>
      <c r="K167" s="39">
        <f t="shared" si="309"/>
        <v>0.25321759259259258</v>
      </c>
      <c r="L167" s="39"/>
      <c r="M167" s="43"/>
    </row>
    <row r="168" spans="1:13" ht="12.75" customHeight="1" x14ac:dyDescent="0.2">
      <c r="A168" s="38">
        <f t="shared" ref="A168:C168" si="310">A167+TIME(0,0,(3600*($O28-$O27)/(INDEX($T$5:$AB$6,MATCH(A$155,$S$5:$S$6,0),MATCH(CONCATENATE($P28,$Q28),$T$4:$AB$4,0)))+$T$8))</f>
        <v>0.94089120370370372</v>
      </c>
      <c r="B168" s="39">
        <f t="shared" si="310"/>
        <v>0.96172453703703709</v>
      </c>
      <c r="C168" s="39">
        <f t="shared" si="310"/>
        <v>0.98255787037037046</v>
      </c>
      <c r="D168" s="39"/>
      <c r="E168" s="39"/>
      <c r="F168" s="42">
        <f t="shared" ref="F168:H168" si="311">F28</f>
        <v>3.4</v>
      </c>
      <c r="G168" s="41">
        <f t="shared" si="311"/>
        <v>12</v>
      </c>
      <c r="H168" s="42" t="str">
        <f t="shared" si="311"/>
        <v>Topoloveni</v>
      </c>
      <c r="I168" s="47">
        <v>0.94791666666666663</v>
      </c>
      <c r="J168" s="47">
        <v>0.2361111111111111</v>
      </c>
      <c r="K168" s="47">
        <v>0.25</v>
      </c>
      <c r="L168" s="47"/>
      <c r="M168" s="48"/>
    </row>
    <row r="169" spans="1:13" ht="12.75" customHeight="1" x14ac:dyDescent="0.2">
      <c r="A169" s="38"/>
      <c r="B169" s="39"/>
      <c r="C169" s="39"/>
      <c r="D169" s="39"/>
      <c r="E169" s="39"/>
      <c r="F169" s="49"/>
      <c r="G169" s="49"/>
      <c r="H169" s="49"/>
      <c r="I169" s="39"/>
      <c r="J169" s="39"/>
      <c r="K169" s="39"/>
      <c r="L169" s="39"/>
      <c r="M169" s="43"/>
    </row>
    <row r="170" spans="1:13" ht="12.75" customHeight="1" x14ac:dyDescent="0.2">
      <c r="A170" s="51" t="s">
        <v>61</v>
      </c>
      <c r="B170" s="60" t="s">
        <v>60</v>
      </c>
      <c r="C170" s="60" t="s">
        <v>61</v>
      </c>
      <c r="D170" s="60"/>
      <c r="E170" s="60"/>
      <c r="F170" s="26"/>
      <c r="G170" s="26"/>
      <c r="H170" s="26"/>
      <c r="I170" s="52" t="str">
        <f t="shared" ref="I170:K170" si="312">A170</f>
        <v>1=5</v>
      </c>
      <c r="J170" s="52" t="str">
        <f t="shared" si="312"/>
        <v>1=7</v>
      </c>
      <c r="K170" s="52" t="str">
        <f t="shared" si="312"/>
        <v>1=5</v>
      </c>
      <c r="L170" s="52"/>
      <c r="M170" s="53"/>
    </row>
    <row r="171" spans="1:13" ht="12.75" customHeight="1" x14ac:dyDescent="0.2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</row>
    <row r="172" spans="1:13" ht="12.75" customHeight="1" x14ac:dyDescent="0.2">
      <c r="A172" s="54"/>
      <c r="B172" s="54"/>
      <c r="C172" s="54"/>
      <c r="D172" s="54"/>
      <c r="E172" s="54"/>
      <c r="F172" s="54"/>
      <c r="G172" s="54"/>
      <c r="H172" s="54"/>
      <c r="I172" s="65" t="s">
        <v>96</v>
      </c>
      <c r="J172" s="54"/>
      <c r="K172" s="54"/>
      <c r="L172" s="54"/>
      <c r="M172" s="54"/>
    </row>
    <row r="173" spans="1:13" ht="12.75" customHeight="1" x14ac:dyDescent="0.2"/>
    <row r="174" spans="1:13" ht="12.75" customHeight="1" x14ac:dyDescent="0.2"/>
    <row r="175" spans="1:13" ht="12.75" customHeight="1" x14ac:dyDescent="0.2"/>
    <row r="176" spans="1:13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</sheetData>
  <mergeCells count="36">
    <mergeCell ref="A6:M6"/>
    <mergeCell ref="A7:M7"/>
    <mergeCell ref="A9:H9"/>
    <mergeCell ref="A10:M10"/>
    <mergeCell ref="A12:E12"/>
    <mergeCell ref="I12:M12"/>
    <mergeCell ref="I13:M13"/>
    <mergeCell ref="I52:M52"/>
    <mergeCell ref="I53:M53"/>
    <mergeCell ref="A13:E13"/>
    <mergeCell ref="A32:E32"/>
    <mergeCell ref="I32:M32"/>
    <mergeCell ref="A33:E33"/>
    <mergeCell ref="I33:M33"/>
    <mergeCell ref="A52:E52"/>
    <mergeCell ref="A53:E53"/>
    <mergeCell ref="A72:E72"/>
    <mergeCell ref="I72:M72"/>
    <mergeCell ref="A73:E73"/>
    <mergeCell ref="I73:M73"/>
    <mergeCell ref="A92:E92"/>
    <mergeCell ref="I92:M92"/>
    <mergeCell ref="A153:E153"/>
    <mergeCell ref="I153:M153"/>
    <mergeCell ref="A93:E93"/>
    <mergeCell ref="A112:E112"/>
    <mergeCell ref="I112:M112"/>
    <mergeCell ref="A113:E113"/>
    <mergeCell ref="I113:M113"/>
    <mergeCell ref="A132:E132"/>
    <mergeCell ref="A133:E133"/>
    <mergeCell ref="I93:M93"/>
    <mergeCell ref="I132:M132"/>
    <mergeCell ref="I133:M133"/>
    <mergeCell ref="A152:E152"/>
    <mergeCell ref="I152:M15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2022-03-28T12:16:23Z</dcterms:modified>
</cp:coreProperties>
</file>